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15"/>
  </bookViews>
  <sheets>
    <sheet name="附表1" sheetId="5" r:id="rId1"/>
    <sheet name="附表2" sheetId="7" r:id="rId2"/>
  </sheets>
  <externalReferences>
    <externalReference r:id="rId3"/>
  </externalReferences>
  <definedNames>
    <definedName name="_xlnm.Print_Titles" localSheetId="0">附表1!$1:$2</definedName>
    <definedName name="_xlnm.Print_Titles" localSheetId="1">附表2!$1:$2</definedName>
  </definedNames>
  <calcPr calcId="144525"/>
</workbook>
</file>

<file path=xl/sharedStrings.xml><?xml version="1.0" encoding="utf-8"?>
<sst xmlns="http://schemas.openxmlformats.org/spreadsheetml/2006/main" count="154" uniqueCount="110">
  <si>
    <r>
      <rPr>
        <sz val="10.5"/>
        <color theme="1"/>
        <rFont val="宋体"/>
        <charset val="134"/>
      </rPr>
      <t>附表</t>
    </r>
    <r>
      <rPr>
        <sz val="10.5"/>
        <color theme="1"/>
        <rFont val="宋体"/>
        <charset val="134"/>
      </rPr>
      <t>1</t>
    </r>
  </si>
  <si>
    <t>遵化市环境卫生管理中心2022年城区保洁一体化服务费项目服务经费绩效评价表</t>
  </si>
  <si>
    <t>项目名称</t>
  </si>
  <si>
    <t>城区保洁一体化服务费</t>
  </si>
  <si>
    <t>主管部门</t>
  </si>
  <si>
    <t>城市管理综合行政执法局</t>
  </si>
  <si>
    <t>实施单位</t>
  </si>
  <si>
    <t>遵化市环境卫生管理中心</t>
  </si>
  <si>
    <t>项目资金
（万元）</t>
  </si>
  <si>
    <t>年初</t>
  </si>
  <si>
    <t>全年</t>
  </si>
  <si>
    <t>分值</t>
  </si>
  <si>
    <t>执行率</t>
  </si>
  <si>
    <t>得分</t>
  </si>
  <si>
    <t>预算数</t>
  </si>
  <si>
    <t>执行数</t>
  </si>
  <si>
    <t>年度资金总额</t>
  </si>
  <si>
    <t>其中：当年财政拨款</t>
  </si>
  <si>
    <t>—</t>
  </si>
  <si>
    <t>      上年结转资金</t>
  </si>
  <si>
    <t>  其他资金</t>
  </si>
  <si>
    <t>年度总体目标</t>
  </si>
  <si>
    <t>预期目标</t>
  </si>
  <si>
    <t>实际完成情况</t>
  </si>
  <si>
    <t>为进一步深化环卫市场化改革进程、充分发挥市场调节作用，实现政府管理、企业运营、社会监督的要求，从而使城区环境卫生质量得到进一步提高、城市品位得到极大提升，达到省洁净城市要求</t>
  </si>
  <si>
    <t>保证遵化市城区清扫保洁一体化服务有序进行，并按照合同约定按月拨付服务费</t>
  </si>
  <si>
    <t>绩
效
指
标</t>
  </si>
  <si>
    <t>一级指标</t>
  </si>
  <si>
    <t>二级指标</t>
  </si>
  <si>
    <t>三级指标</t>
  </si>
  <si>
    <t>年度</t>
  </si>
  <si>
    <t>实际</t>
  </si>
  <si>
    <t>偏差原因分析及改进措施</t>
  </si>
  <si>
    <t>指标值</t>
  </si>
  <si>
    <t>完成值</t>
  </si>
  <si>
    <t>决策    指标</t>
  </si>
  <si>
    <t>绩效管理</t>
  </si>
  <si>
    <t>绩效目标明确性</t>
  </si>
  <si>
    <t>绩效目标合理性</t>
  </si>
  <si>
    <t>资金投入</t>
  </si>
  <si>
    <t>预算编制科学性</t>
  </si>
  <si>
    <t>资金分配合理性</t>
  </si>
  <si>
    <t>过程    指标</t>
  </si>
  <si>
    <t>资金管理</t>
  </si>
  <si>
    <t>资金到位率</t>
  </si>
  <si>
    <t>资金使用合规性</t>
  </si>
  <si>
    <t>组织实施</t>
  </si>
  <si>
    <t>项目计划性</t>
  </si>
  <si>
    <t>管理制度健全性</t>
  </si>
  <si>
    <t>制度执行有效性</t>
  </si>
  <si>
    <t>合同管理完备性</t>
  </si>
  <si>
    <t>项目质量可控性</t>
  </si>
  <si>
    <t>产出
指标</t>
  </si>
  <si>
    <t>数量指标</t>
  </si>
  <si>
    <t>道路清扫保洁面积</t>
  </si>
  <si>
    <t>质量指标</t>
  </si>
  <si>
    <t>机械化清扫率</t>
  </si>
  <si>
    <t>时效指标</t>
  </si>
  <si>
    <t>按合同时限</t>
  </si>
  <si>
    <t>成本指标</t>
  </si>
  <si>
    <t>城区环卫保洁一体化投资额</t>
  </si>
  <si>
    <t>效益
指标</t>
  </si>
  <si>
    <t>经济效益</t>
  </si>
  <si>
    <t>为市民出行提供良好环境质量</t>
  </si>
  <si>
    <t>社会效益</t>
  </si>
  <si>
    <t>城市品位得到提升</t>
  </si>
  <si>
    <t>生态效益</t>
  </si>
  <si>
    <t>环境质量改善</t>
  </si>
  <si>
    <t>可持续影响</t>
  </si>
  <si>
    <t>基本公共卫生服务水平</t>
  </si>
  <si>
    <t>满意度</t>
  </si>
  <si>
    <t>服务对象满意度指标</t>
  </si>
  <si>
    <t>市民满意度</t>
  </si>
  <si>
    <t>预算执行率</t>
  </si>
  <si>
    <t>总分</t>
  </si>
  <si>
    <t>附表2</t>
  </si>
  <si>
    <t>遵化市环境卫生管理中心2022年城区保洁一体化服务费项目服务经费绩效评价指标</t>
  </si>
  <si>
    <t>评分标准</t>
  </si>
  <si>
    <t>备注</t>
  </si>
  <si>
    <t>决策
指标</t>
  </si>
  <si>
    <t>绩效目标</t>
  </si>
  <si>
    <t>①绩效目标是否明确；②绩效目标是否具体；③绩效目标是否可衡量。每条要素各占权重1/3，未完成的扣除相应权重分值。</t>
  </si>
  <si>
    <t>①绩效目标是否合理；②绩效目标是否有效；③绩效目标是否相关。每条要素各占权重1/3，未完成的扣除相应权重分值。</t>
  </si>
  <si>
    <t>①绩效目标预算编制是否科学；②绩效目标内容是否与实际工作内容相匹配；③绩效评价资金额度是否合理；④绩效评价资金量是否与实际相匹配。每条要素各占权重1/4，未完成的扣除相应权重分值。</t>
  </si>
  <si>
    <t>①预算资金分配依据是否充分;②资金分配额度是否合理，与项目单位或地方实际是否相适应。以上每条要素各占权重的50%，每有一条不符合， 扣除对应的权重分，扣完为止。</t>
  </si>
  <si>
    <t>过程      指标</t>
  </si>
  <si>
    <t>资金到位率= (实际到位资金/预算资金) x 100%。资金到位率=100%， 得权重分满分，未得满分的每降低1%扣0.01分。</t>
  </si>
  <si>
    <t>①资金使用是否按违背法律法规及财务管理制度；②资金使用是否存在没有审批情况；③资金使用情况是否符合资金批复用途；④资金使用是否存在截留、挤占、挪用、虚列等情况。每条要素各占权重1/4，未完成的扣除相应权重分值。</t>
  </si>
  <si>
    <t>①是否已制定或具有相应的财务管理制度;②是否已制定或具有相应的业务管理制度;③财务管理制度是否合法、合规、完整;④财务管理制度是否合法、合规、完整。以上每条要素各占权重的1/4， 每有一条不符合，扣除对应的权重分，扣完为止。</t>
  </si>
  <si>
    <t>①财务制度是否规范；②业务管理制度是否规范。以上每条要素各占权重的1/2， 每有一条不符合，扣除对应的权重分，扣完为止。</t>
  </si>
  <si>
    <t>①项目是否遵守相关法律法规和业务管理规定；②项目资料是否齐全并及时归档；③项目实施的人员条件、信息支撑等是否落实到位。一项不符合扣1分，扣完为止。</t>
  </si>
  <si>
    <t>①项目招投标情况是否规范；②项目资料是否齐全并及时归档；③项目实施的人员条件、信息支撑等是否落实到位。一项不符合扣1分，扣完为止。</t>
  </si>
  <si>
    <t>①项目是否已制定或具有相应的质量要求或标准；②项目是否采取了必要的控制措施或手段。一项不符合扣1分，扣完为止。</t>
  </si>
  <si>
    <t>反映服务范围道路清扫保洁工程量情况①综合清扫保洁面积4267958.74平方米，每发现一处垃圾扣0.05分，扣完为止；②垃圾收集运输全部清运，每发现一处垃圾未清运扣0.05分，扣完为止。</t>
  </si>
  <si>
    <t>机械化清扫范围①综合清扫保洁干净整洁每发现一处不合规扣0.05分，扣完为止；②垃圾收集运输清运，每发现一处垃圾未清运扣0.05分，扣完为止。</t>
  </si>
  <si>
    <t>路面偶有垃圾狗粪清扫不到位、垃圾点垃圾外溢清运不及时、街面有垃圾包，不满足双五双十标准、保洁员着装不规范，扣2分</t>
  </si>
  <si>
    <t>①综合清扫保洁按时完成，每发现一处不及时扣0.05分，扣完为止；②垃圾收集运输清运按时完成，每发现一处不及时扣0.05分，扣完为止。</t>
  </si>
  <si>
    <t>成本节约率=【（预算价-实际价）/预算价】×100%，    ±5%得满分，否则不得分。</t>
  </si>
  <si>
    <t xml:space="preserve"> 反映市民出行环境质量情况，根据实际情况评分</t>
  </si>
  <si>
    <t xml:space="preserve"> 反映城市形象情况。根据实际情况评分。</t>
  </si>
  <si>
    <t>为改善环境空气质量提供技术支撑。作用明显，5分；影响不明显，3分；无影响及负面影响，0分。</t>
  </si>
  <si>
    <t>可持续影响指标</t>
  </si>
  <si>
    <t>反映为省内常住人口提供基本公共卫生服务的能力和效果。影响明显，5分；影响不明显，3分；无影响，0分。</t>
  </si>
  <si>
    <t>市民对遵化市环卫保洁一体的工作效果是否满意，满意率达到95%以上得10分；满意率达到80%及以上按比例得分，低于80%不得分。</t>
  </si>
  <si>
    <t>落叶旺季虽然环卫工人及时清理，但是还是存在没有清理到位情况，问卷调查中市民满意度92%，扣1分</t>
  </si>
  <si>
    <t>无</t>
  </si>
  <si>
    <t>预算执行率= (实际支出资金/实际到位资金)x 100%。执行率达到100%得10分；达到95%-99%得8分；否则不得分。</t>
  </si>
  <si>
    <t>合计</t>
  </si>
  <si>
    <t>评价等级</t>
  </si>
  <si>
    <t>■优秀（S≥90）   □良好（90＞S≥80)   □一般（80＞S≥70)    □较差（70＞S≥60)</t>
  </si>
</sst>
</file>

<file path=xl/styles.xml><?xml version="1.0" encoding="utf-8"?>
<styleSheet xmlns="http://schemas.openxmlformats.org/spreadsheetml/2006/main">
  <numFmts count="7"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 "/>
    <numFmt numFmtId="178" formatCode="0.000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.5"/>
      <color theme="1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21" borderId="18" applyNumberFormat="0" applyAlignment="0" applyProtection="0">
      <alignment vertical="center"/>
    </xf>
    <xf numFmtId="0" fontId="23" fillId="21" borderId="15" applyNumberFormat="0" applyAlignment="0" applyProtection="0">
      <alignment vertical="center"/>
    </xf>
    <xf numFmtId="0" fontId="24" fillId="24" borderId="19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9" fontId="6" fillId="0" borderId="11" xfId="0" applyNumberFormat="1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9" fontId="6" fillId="0" borderId="11" xfId="0" applyNumberFormat="1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9" fontId="6" fillId="0" borderId="4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78" fontId="8" fillId="0" borderId="0" xfId="0" applyNumberFormat="1" applyFont="1">
      <alignment vertical="center"/>
    </xf>
    <xf numFmtId="0" fontId="9" fillId="0" borderId="2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yuanmingyue\Desktop\4-&#29615;&#21355;&#20445;&#27905;&#19968;&#20307;&#21270;\&#32489;&#25928;&#35780;&#20215;\2021&#28040;&#38450;&#27700;&#40548;-&#8730;\&#36981;&#21270;&#24066;&#22478;&#21306;&#28040;&#38450;&#27700;&#40548;&#24037;&#31243;&#39033;&#3044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</sheetNames>
    <sheetDataSet>
      <sheetData sheetId="0">
        <row r="18">
          <cell r="J18">
            <v>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"/>
  <sheetViews>
    <sheetView tabSelected="1" workbookViewId="0">
      <selection activeCell="B12" sqref="B12:G12"/>
    </sheetView>
  </sheetViews>
  <sheetFormatPr defaultColWidth="9" defaultRowHeight="13.5"/>
  <cols>
    <col min="1" max="2" width="9" style="19"/>
    <col min="3" max="3" width="17.5" style="19" customWidth="1"/>
    <col min="4" max="4" width="9" style="19"/>
    <col min="5" max="5" width="10.375" style="19" customWidth="1"/>
    <col min="6" max="6" width="4.5" style="19" customWidth="1"/>
    <col min="7" max="7" width="14.875" style="19"/>
    <col min="8" max="8" width="12.875" style="19" customWidth="1"/>
    <col min="9" max="10" width="10.5" style="19" customWidth="1"/>
    <col min="11" max="11" width="9" style="19"/>
    <col min="12" max="12" width="13.625" style="19" customWidth="1"/>
    <col min="13" max="13" width="9" style="19"/>
    <col min="14" max="14" width="13.25" style="19" customWidth="1"/>
    <col min="15" max="16384" width="9" style="19"/>
  </cols>
  <sheetData>
    <row r="1" customFormat="1" ht="27" customHeight="1" spans="1:1">
      <c r="A1" t="s">
        <v>0</v>
      </c>
    </row>
    <row r="2" customFormat="1" ht="27" customHeight="1" spans="1:12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ht="24" customHeight="1" spans="1:12">
      <c r="A3" s="21" t="s">
        <v>2</v>
      </c>
      <c r="B3" s="21"/>
      <c r="C3" s="21" t="s">
        <v>3</v>
      </c>
      <c r="D3" s="21"/>
      <c r="E3" s="21"/>
      <c r="F3" s="21"/>
      <c r="G3" s="21"/>
      <c r="H3" s="21"/>
      <c r="I3" s="21"/>
      <c r="J3" s="21"/>
      <c r="K3" s="21"/>
      <c r="L3" s="21"/>
    </row>
    <row r="4" ht="24" customHeight="1" spans="1:12">
      <c r="A4" s="21" t="s">
        <v>4</v>
      </c>
      <c r="B4" s="21"/>
      <c r="C4" s="22" t="s">
        <v>5</v>
      </c>
      <c r="D4" s="22"/>
      <c r="E4" s="22"/>
      <c r="F4" s="22"/>
      <c r="G4" s="22"/>
      <c r="H4" s="22" t="s">
        <v>6</v>
      </c>
      <c r="I4" s="22" t="s">
        <v>7</v>
      </c>
      <c r="J4" s="22"/>
      <c r="K4" s="22"/>
      <c r="L4" s="22"/>
    </row>
    <row r="5" ht="24" customHeight="1" spans="1:12">
      <c r="A5" s="23" t="s">
        <v>8</v>
      </c>
      <c r="B5" s="24"/>
      <c r="C5" s="21"/>
      <c r="D5" s="21"/>
      <c r="E5" s="21" t="s">
        <v>9</v>
      </c>
      <c r="F5" s="21"/>
      <c r="G5" s="21" t="s">
        <v>10</v>
      </c>
      <c r="H5" s="21" t="s">
        <v>10</v>
      </c>
      <c r="I5" s="21" t="s">
        <v>11</v>
      </c>
      <c r="J5" s="21"/>
      <c r="K5" s="21" t="s">
        <v>12</v>
      </c>
      <c r="L5" s="21" t="s">
        <v>13</v>
      </c>
    </row>
    <row r="6" ht="24" customHeight="1" spans="1:12">
      <c r="A6" s="25"/>
      <c r="B6" s="26"/>
      <c r="C6" s="21"/>
      <c r="D6" s="21"/>
      <c r="E6" s="21" t="s">
        <v>14</v>
      </c>
      <c r="F6" s="21"/>
      <c r="G6" s="21" t="s">
        <v>14</v>
      </c>
      <c r="H6" s="21" t="s">
        <v>15</v>
      </c>
      <c r="I6" s="21"/>
      <c r="J6" s="21"/>
      <c r="K6" s="21"/>
      <c r="L6" s="21"/>
    </row>
    <row r="7" ht="24" customHeight="1" spans="1:12">
      <c r="A7" s="25"/>
      <c r="B7" s="26"/>
      <c r="C7" s="27" t="s">
        <v>16</v>
      </c>
      <c r="D7" s="27"/>
      <c r="E7" s="28">
        <v>4340.88</v>
      </c>
      <c r="F7" s="28"/>
      <c r="G7" s="29">
        <v>3862.9</v>
      </c>
      <c r="H7" s="28">
        <f>G8</f>
        <v>3862.9</v>
      </c>
      <c r="I7" s="21">
        <v>10</v>
      </c>
      <c r="J7" s="21"/>
      <c r="K7" s="39">
        <v>1</v>
      </c>
      <c r="L7" s="21">
        <v>10</v>
      </c>
    </row>
    <row r="8" ht="24" customHeight="1" spans="1:14">
      <c r="A8" s="25"/>
      <c r="B8" s="26"/>
      <c r="C8" s="21" t="s">
        <v>17</v>
      </c>
      <c r="D8" s="21"/>
      <c r="E8" s="28">
        <v>4340.88</v>
      </c>
      <c r="F8" s="28"/>
      <c r="G8" s="29">
        <v>3862.9</v>
      </c>
      <c r="H8" s="28">
        <f>+G8</f>
        <v>3862.9</v>
      </c>
      <c r="I8" s="21" t="s">
        <v>18</v>
      </c>
      <c r="J8" s="21"/>
      <c r="K8" s="21"/>
      <c r="L8" s="21" t="s">
        <v>18</v>
      </c>
      <c r="N8" s="50"/>
    </row>
    <row r="9" ht="24" customHeight="1" spans="1:12">
      <c r="A9" s="25"/>
      <c r="B9" s="26"/>
      <c r="C9" s="21" t="s">
        <v>19</v>
      </c>
      <c r="D9" s="21"/>
      <c r="E9" s="21"/>
      <c r="F9" s="21"/>
      <c r="G9" s="22"/>
      <c r="H9" s="21"/>
      <c r="I9" s="21" t="s">
        <v>18</v>
      </c>
      <c r="J9" s="21"/>
      <c r="K9" s="21"/>
      <c r="L9" s="21" t="s">
        <v>18</v>
      </c>
    </row>
    <row r="10" ht="24" customHeight="1" spans="1:12">
      <c r="A10" s="30"/>
      <c r="B10" s="31"/>
      <c r="C10" s="21" t="s">
        <v>20</v>
      </c>
      <c r="D10" s="21"/>
      <c r="E10" s="21"/>
      <c r="F10" s="21"/>
      <c r="G10" s="21"/>
      <c r="H10" s="21"/>
      <c r="I10" s="21" t="s">
        <v>18</v>
      </c>
      <c r="J10" s="21"/>
      <c r="K10" s="21"/>
      <c r="L10" s="21" t="s">
        <v>18</v>
      </c>
    </row>
    <row r="11" ht="24" customHeight="1" spans="1:12">
      <c r="A11" s="21" t="s">
        <v>21</v>
      </c>
      <c r="B11" s="21" t="s">
        <v>22</v>
      </c>
      <c r="C11" s="21"/>
      <c r="D11" s="21"/>
      <c r="E11" s="21"/>
      <c r="F11" s="21"/>
      <c r="G11" s="21"/>
      <c r="H11" s="21" t="s">
        <v>23</v>
      </c>
      <c r="I11" s="21"/>
      <c r="J11" s="21"/>
      <c r="K11" s="21"/>
      <c r="L11" s="21"/>
    </row>
    <row r="12" ht="71.1" customHeight="1" spans="1:12">
      <c r="A12" s="21"/>
      <c r="B12" s="32" t="s">
        <v>24</v>
      </c>
      <c r="C12" s="32"/>
      <c r="D12" s="32"/>
      <c r="E12" s="32"/>
      <c r="F12" s="32"/>
      <c r="G12" s="32"/>
      <c r="H12" s="33" t="s">
        <v>25</v>
      </c>
      <c r="I12" s="32"/>
      <c r="J12" s="32"/>
      <c r="K12" s="32"/>
      <c r="L12" s="32"/>
    </row>
    <row r="13" ht="20.1" customHeight="1" spans="1:12">
      <c r="A13" s="34" t="s">
        <v>26</v>
      </c>
      <c r="B13" s="21" t="s">
        <v>27</v>
      </c>
      <c r="C13" s="21" t="s">
        <v>28</v>
      </c>
      <c r="D13" s="21" t="s">
        <v>29</v>
      </c>
      <c r="E13" s="21"/>
      <c r="F13" s="21" t="s">
        <v>30</v>
      </c>
      <c r="G13" s="21"/>
      <c r="H13" s="21" t="s">
        <v>31</v>
      </c>
      <c r="I13" s="21" t="s">
        <v>11</v>
      </c>
      <c r="J13" s="21" t="s">
        <v>13</v>
      </c>
      <c r="K13" s="21" t="s">
        <v>32</v>
      </c>
      <c r="L13" s="21"/>
    </row>
    <row r="14" ht="20.1" customHeight="1" spans="1:12">
      <c r="A14" s="35"/>
      <c r="B14" s="21"/>
      <c r="C14" s="21"/>
      <c r="D14" s="21"/>
      <c r="E14" s="21"/>
      <c r="F14" s="21" t="s">
        <v>33</v>
      </c>
      <c r="G14" s="21"/>
      <c r="H14" s="21" t="s">
        <v>34</v>
      </c>
      <c r="I14" s="21"/>
      <c r="J14" s="21"/>
      <c r="K14" s="21"/>
      <c r="L14" s="21"/>
    </row>
    <row r="15" ht="24.95" customHeight="1" spans="1:12">
      <c r="A15" s="35"/>
      <c r="B15" s="34" t="s">
        <v>35</v>
      </c>
      <c r="C15" s="21" t="s">
        <v>36</v>
      </c>
      <c r="D15" s="36" t="s">
        <v>37</v>
      </c>
      <c r="E15" s="37"/>
      <c r="F15" s="38">
        <v>1</v>
      </c>
      <c r="G15" s="37"/>
      <c r="H15" s="39">
        <v>1</v>
      </c>
      <c r="I15" s="21">
        <v>2</v>
      </c>
      <c r="J15" s="21">
        <v>2</v>
      </c>
      <c r="K15" s="36"/>
      <c r="L15" s="37"/>
    </row>
    <row r="16" ht="24.95" customHeight="1" spans="1:12">
      <c r="A16" s="35"/>
      <c r="B16" s="35"/>
      <c r="C16" s="21"/>
      <c r="D16" s="36" t="s">
        <v>38</v>
      </c>
      <c r="E16" s="37"/>
      <c r="F16" s="38">
        <v>1</v>
      </c>
      <c r="G16" s="37"/>
      <c r="H16" s="39">
        <v>1</v>
      </c>
      <c r="I16" s="21">
        <v>2</v>
      </c>
      <c r="J16" s="21">
        <v>2</v>
      </c>
      <c r="K16" s="36"/>
      <c r="L16" s="37"/>
    </row>
    <row r="17" ht="24.95" customHeight="1" spans="1:12">
      <c r="A17" s="35"/>
      <c r="B17" s="35"/>
      <c r="C17" s="21" t="s">
        <v>39</v>
      </c>
      <c r="D17" s="36" t="s">
        <v>40</v>
      </c>
      <c r="E17" s="37"/>
      <c r="F17" s="38">
        <v>1</v>
      </c>
      <c r="G17" s="37"/>
      <c r="H17" s="39">
        <v>1</v>
      </c>
      <c r="I17" s="21">
        <v>2</v>
      </c>
      <c r="J17" s="21">
        <v>2</v>
      </c>
      <c r="K17" s="36"/>
      <c r="L17" s="37"/>
    </row>
    <row r="18" ht="24.95" customHeight="1" spans="1:12">
      <c r="A18" s="35"/>
      <c r="B18" s="40"/>
      <c r="C18" s="21"/>
      <c r="D18" s="36" t="s">
        <v>41</v>
      </c>
      <c r="E18" s="37"/>
      <c r="F18" s="38">
        <v>1</v>
      </c>
      <c r="G18" s="37"/>
      <c r="H18" s="39">
        <v>1</v>
      </c>
      <c r="I18" s="21">
        <v>2</v>
      </c>
      <c r="J18" s="21">
        <v>2</v>
      </c>
      <c r="K18" s="36"/>
      <c r="L18" s="37"/>
    </row>
    <row r="19" ht="47.1" customHeight="1" spans="1:12">
      <c r="A19" s="35"/>
      <c r="B19" s="34" t="s">
        <v>42</v>
      </c>
      <c r="C19" s="21" t="s">
        <v>43</v>
      </c>
      <c r="D19" s="41" t="s">
        <v>44</v>
      </c>
      <c r="E19" s="42"/>
      <c r="F19" s="43">
        <v>1</v>
      </c>
      <c r="G19" s="42"/>
      <c r="H19" s="44">
        <v>1</v>
      </c>
      <c r="I19" s="22">
        <v>3</v>
      </c>
      <c r="J19" s="22">
        <v>1.4</v>
      </c>
      <c r="K19" s="51"/>
      <c r="L19" s="51"/>
    </row>
    <row r="20" ht="24.95" customHeight="1" spans="1:12">
      <c r="A20" s="35"/>
      <c r="B20" s="35"/>
      <c r="C20" s="21"/>
      <c r="D20" s="36" t="s">
        <v>45</v>
      </c>
      <c r="E20" s="37"/>
      <c r="F20" s="38">
        <v>1</v>
      </c>
      <c r="G20" s="37"/>
      <c r="H20" s="39">
        <v>1</v>
      </c>
      <c r="I20" s="21">
        <v>2</v>
      </c>
      <c r="J20" s="21">
        <v>2</v>
      </c>
      <c r="K20" s="36"/>
      <c r="L20" s="37"/>
    </row>
    <row r="21" ht="24.95" customHeight="1" spans="1:12">
      <c r="A21" s="35"/>
      <c r="B21" s="35"/>
      <c r="C21" s="21" t="s">
        <v>46</v>
      </c>
      <c r="D21" s="36" t="s">
        <v>47</v>
      </c>
      <c r="E21" s="37"/>
      <c r="F21" s="38">
        <v>1</v>
      </c>
      <c r="G21" s="37"/>
      <c r="H21" s="39">
        <v>1</v>
      </c>
      <c r="I21" s="21">
        <v>3</v>
      </c>
      <c r="J21" s="21">
        <v>3</v>
      </c>
      <c r="K21" s="36"/>
      <c r="L21" s="37"/>
    </row>
    <row r="22" ht="24.95" customHeight="1" spans="1:12">
      <c r="A22" s="35"/>
      <c r="B22" s="35"/>
      <c r="C22" s="21"/>
      <c r="D22" s="36" t="s">
        <v>48</v>
      </c>
      <c r="E22" s="37"/>
      <c r="F22" s="38">
        <v>1</v>
      </c>
      <c r="G22" s="37"/>
      <c r="H22" s="39">
        <v>1</v>
      </c>
      <c r="I22" s="21">
        <v>2</v>
      </c>
      <c r="J22" s="21">
        <v>2</v>
      </c>
      <c r="K22" s="36"/>
      <c r="L22" s="37"/>
    </row>
    <row r="23" ht="24.95" customHeight="1" spans="1:12">
      <c r="A23" s="35"/>
      <c r="B23" s="35"/>
      <c r="C23" s="21"/>
      <c r="D23" s="36" t="s">
        <v>49</v>
      </c>
      <c r="E23" s="37"/>
      <c r="F23" s="38">
        <v>1</v>
      </c>
      <c r="G23" s="37"/>
      <c r="H23" s="39">
        <v>1</v>
      </c>
      <c r="I23" s="21">
        <v>2</v>
      </c>
      <c r="J23" s="21">
        <v>2</v>
      </c>
      <c r="K23" s="36"/>
      <c r="L23" s="37"/>
    </row>
    <row r="24" ht="24.95" customHeight="1" spans="1:12">
      <c r="A24" s="35"/>
      <c r="B24" s="35"/>
      <c r="C24" s="21"/>
      <c r="D24" s="36" t="s">
        <v>50</v>
      </c>
      <c r="E24" s="37"/>
      <c r="F24" s="38">
        <v>1</v>
      </c>
      <c r="G24" s="37"/>
      <c r="H24" s="39">
        <v>1</v>
      </c>
      <c r="I24" s="21">
        <v>2</v>
      </c>
      <c r="J24" s="21">
        <v>2</v>
      </c>
      <c r="K24" s="36"/>
      <c r="L24" s="37"/>
    </row>
    <row r="25" ht="24.95" customHeight="1" spans="1:12">
      <c r="A25" s="35"/>
      <c r="B25" s="35"/>
      <c r="C25" s="21"/>
      <c r="D25" s="36" t="s">
        <v>51</v>
      </c>
      <c r="E25" s="37"/>
      <c r="F25" s="38">
        <v>1</v>
      </c>
      <c r="G25" s="37"/>
      <c r="H25" s="39">
        <v>1</v>
      </c>
      <c r="I25" s="21">
        <v>2</v>
      </c>
      <c r="J25" s="21">
        <v>2</v>
      </c>
      <c r="K25" s="36"/>
      <c r="L25" s="37"/>
    </row>
    <row r="26" ht="15" customHeight="1" spans="1:12">
      <c r="A26" s="35"/>
      <c r="B26" s="34" t="s">
        <v>52</v>
      </c>
      <c r="C26" s="34" t="s">
        <v>53</v>
      </c>
      <c r="D26" s="23" t="s">
        <v>54</v>
      </c>
      <c r="E26" s="24"/>
      <c r="F26" s="39">
        <v>1</v>
      </c>
      <c r="G26" s="39"/>
      <c r="H26" s="45">
        <v>1</v>
      </c>
      <c r="I26" s="34">
        <f>+附表2!G15</f>
        <v>8</v>
      </c>
      <c r="J26" s="34">
        <f>+I26</f>
        <v>8</v>
      </c>
      <c r="K26" s="23"/>
      <c r="L26" s="24"/>
    </row>
    <row r="27" ht="15" customHeight="1" spans="1:12">
      <c r="A27" s="35"/>
      <c r="B27" s="35"/>
      <c r="C27" s="40"/>
      <c r="D27" s="30"/>
      <c r="E27" s="31"/>
      <c r="F27" s="39"/>
      <c r="G27" s="39"/>
      <c r="H27" s="46"/>
      <c r="I27" s="40"/>
      <c r="J27" s="40"/>
      <c r="K27" s="30"/>
      <c r="L27" s="31"/>
    </row>
    <row r="28" ht="15" customHeight="1" spans="1:12">
      <c r="A28" s="35"/>
      <c r="B28" s="35"/>
      <c r="C28" s="34" t="s">
        <v>55</v>
      </c>
      <c r="D28" s="23" t="s">
        <v>56</v>
      </c>
      <c r="E28" s="24"/>
      <c r="F28" s="39">
        <v>1</v>
      </c>
      <c r="G28" s="39"/>
      <c r="H28" s="45">
        <v>1</v>
      </c>
      <c r="I28" s="34">
        <f>+附表2!G17</f>
        <v>8</v>
      </c>
      <c r="J28" s="34">
        <v>6</v>
      </c>
      <c r="K28" s="51" t="str">
        <f>附表2!J16</f>
        <v>路面偶有垃圾狗粪清扫不到位、垃圾点垃圾外溢清运不及时、街面有垃圾包，不满足双五双十标准、保洁员着装不规范，扣2分</v>
      </c>
      <c r="L28" s="51"/>
    </row>
    <row r="29" ht="42" customHeight="1" spans="1:12">
      <c r="A29" s="35"/>
      <c r="B29" s="35"/>
      <c r="C29" s="40"/>
      <c r="D29" s="30"/>
      <c r="E29" s="31"/>
      <c r="F29" s="39"/>
      <c r="G29" s="39"/>
      <c r="H29" s="46"/>
      <c r="I29" s="40"/>
      <c r="J29" s="40"/>
      <c r="K29" s="51"/>
      <c r="L29" s="51"/>
    </row>
    <row r="30" ht="15" customHeight="1" spans="1:12">
      <c r="A30" s="35"/>
      <c r="B30" s="35"/>
      <c r="C30" s="34" t="s">
        <v>57</v>
      </c>
      <c r="D30" s="23" t="s">
        <v>58</v>
      </c>
      <c r="E30" s="24"/>
      <c r="F30" s="39">
        <v>1</v>
      </c>
      <c r="G30" s="39"/>
      <c r="H30" s="39">
        <v>1</v>
      </c>
      <c r="I30" s="34">
        <v>8</v>
      </c>
      <c r="J30" s="34">
        <f>+I30</f>
        <v>8</v>
      </c>
      <c r="K30" s="23"/>
      <c r="L30" s="24"/>
    </row>
    <row r="31" ht="15" customHeight="1" spans="1:12">
      <c r="A31" s="35"/>
      <c r="B31" s="35"/>
      <c r="C31" s="40"/>
      <c r="D31" s="30"/>
      <c r="E31" s="31"/>
      <c r="F31" s="39"/>
      <c r="G31" s="39"/>
      <c r="H31" s="39"/>
      <c r="I31" s="40"/>
      <c r="J31" s="40"/>
      <c r="K31" s="30"/>
      <c r="L31" s="31"/>
    </row>
    <row r="32" ht="15" customHeight="1" spans="1:12">
      <c r="A32" s="35"/>
      <c r="B32" s="35"/>
      <c r="C32" s="34" t="s">
        <v>59</v>
      </c>
      <c r="D32" s="23" t="s">
        <v>60</v>
      </c>
      <c r="E32" s="24"/>
      <c r="F32" s="39">
        <v>1</v>
      </c>
      <c r="G32" s="39"/>
      <c r="H32" s="39">
        <v>1</v>
      </c>
      <c r="I32" s="34">
        <v>8</v>
      </c>
      <c r="J32" s="34">
        <f>+I32</f>
        <v>8</v>
      </c>
      <c r="K32" s="23"/>
      <c r="L32" s="24"/>
    </row>
    <row r="33" ht="15" customHeight="1" spans="1:12">
      <c r="A33" s="35"/>
      <c r="B33" s="40"/>
      <c r="C33" s="40"/>
      <c r="D33" s="30"/>
      <c r="E33" s="31"/>
      <c r="F33" s="39"/>
      <c r="G33" s="39"/>
      <c r="H33" s="39"/>
      <c r="I33" s="40"/>
      <c r="J33" s="40"/>
      <c r="K33" s="30"/>
      <c r="L33" s="31"/>
    </row>
    <row r="34" ht="15" customHeight="1" spans="1:12">
      <c r="A34" s="35"/>
      <c r="B34" s="34" t="s">
        <v>61</v>
      </c>
      <c r="C34" s="21" t="s">
        <v>62</v>
      </c>
      <c r="D34" s="21" t="s">
        <v>63</v>
      </c>
      <c r="E34" s="21"/>
      <c r="F34" s="39">
        <v>1</v>
      </c>
      <c r="G34" s="39"/>
      <c r="H34" s="39">
        <v>1</v>
      </c>
      <c r="I34" s="21">
        <v>6</v>
      </c>
      <c r="J34" s="21">
        <v>6</v>
      </c>
      <c r="K34" s="23"/>
      <c r="L34" s="24"/>
    </row>
    <row r="35" ht="15" customHeight="1" spans="1:12">
      <c r="A35" s="35"/>
      <c r="B35" s="35"/>
      <c r="C35" s="21"/>
      <c r="D35" s="21"/>
      <c r="E35" s="21"/>
      <c r="F35" s="39"/>
      <c r="G35" s="39"/>
      <c r="H35" s="39"/>
      <c r="I35" s="21"/>
      <c r="J35" s="21"/>
      <c r="K35" s="30"/>
      <c r="L35" s="31"/>
    </row>
    <row r="36" ht="15" customHeight="1" spans="1:12">
      <c r="A36" s="35"/>
      <c r="B36" s="35"/>
      <c r="C36" s="21" t="s">
        <v>64</v>
      </c>
      <c r="D36" s="21" t="s">
        <v>65</v>
      </c>
      <c r="E36" s="21"/>
      <c r="F36" s="39">
        <v>1</v>
      </c>
      <c r="G36" s="39"/>
      <c r="H36" s="39">
        <v>1</v>
      </c>
      <c r="I36" s="21">
        <v>6</v>
      </c>
      <c r="J36" s="21">
        <v>6</v>
      </c>
      <c r="K36" s="23"/>
      <c r="L36" s="24"/>
    </row>
    <row r="37" ht="15" customHeight="1" spans="1:12">
      <c r="A37" s="35"/>
      <c r="B37" s="35"/>
      <c r="C37" s="21"/>
      <c r="D37" s="21"/>
      <c r="E37" s="21"/>
      <c r="F37" s="39"/>
      <c r="G37" s="39"/>
      <c r="H37" s="39"/>
      <c r="I37" s="21"/>
      <c r="J37" s="21"/>
      <c r="K37" s="30"/>
      <c r="L37" s="31"/>
    </row>
    <row r="38" ht="15" customHeight="1" spans="1:12">
      <c r="A38" s="35"/>
      <c r="B38" s="35"/>
      <c r="C38" s="21" t="s">
        <v>66</v>
      </c>
      <c r="D38" s="21" t="s">
        <v>67</v>
      </c>
      <c r="E38" s="21"/>
      <c r="F38" s="39">
        <v>1</v>
      </c>
      <c r="G38" s="39"/>
      <c r="H38" s="39">
        <v>1</v>
      </c>
      <c r="I38" s="21">
        <v>6</v>
      </c>
      <c r="J38" s="21">
        <v>6</v>
      </c>
      <c r="K38" s="21"/>
      <c r="L38" s="21"/>
    </row>
    <row r="39" ht="15" customHeight="1" spans="1:12">
      <c r="A39" s="35"/>
      <c r="B39" s="35"/>
      <c r="C39" s="21"/>
      <c r="D39" s="21"/>
      <c r="E39" s="21"/>
      <c r="F39" s="39"/>
      <c r="G39" s="39"/>
      <c r="H39" s="39"/>
      <c r="I39" s="21"/>
      <c r="J39" s="21"/>
      <c r="K39" s="21"/>
      <c r="L39" s="21"/>
    </row>
    <row r="40" ht="27.95" customHeight="1" spans="1:12">
      <c r="A40" s="35"/>
      <c r="B40" s="40"/>
      <c r="C40" s="21" t="s">
        <v>68</v>
      </c>
      <c r="D40" s="21" t="s">
        <v>69</v>
      </c>
      <c r="E40" s="21"/>
      <c r="F40" s="39">
        <v>1</v>
      </c>
      <c r="G40" s="39"/>
      <c r="H40" s="39">
        <v>1</v>
      </c>
      <c r="I40" s="21">
        <v>6</v>
      </c>
      <c r="J40" s="21">
        <v>6</v>
      </c>
      <c r="K40" s="21"/>
      <c r="L40" s="21"/>
    </row>
    <row r="41" ht="15" customHeight="1" spans="1:12">
      <c r="A41" s="35"/>
      <c r="B41" s="34" t="s">
        <v>70</v>
      </c>
      <c r="C41" s="21" t="s">
        <v>71</v>
      </c>
      <c r="D41" s="21" t="s">
        <v>72</v>
      </c>
      <c r="E41" s="21"/>
      <c r="F41" s="39">
        <v>0.95</v>
      </c>
      <c r="G41" s="39"/>
      <c r="H41" s="39">
        <v>0.92</v>
      </c>
      <c r="I41" s="21">
        <v>10</v>
      </c>
      <c r="J41" s="21">
        <f>+附表2!I23</f>
        <v>9</v>
      </c>
      <c r="K41" s="51" t="str">
        <f>+附表2!J23</f>
        <v>落叶旺季虽然环卫工人及时清理，但是还是存在没有清理到位情况，问卷调查中市民满意度92%，扣1分</v>
      </c>
      <c r="L41" s="51"/>
    </row>
    <row r="42" ht="15" customHeight="1" spans="1:12">
      <c r="A42" s="35"/>
      <c r="B42" s="35"/>
      <c r="C42" s="21"/>
      <c r="D42" s="21"/>
      <c r="E42" s="21"/>
      <c r="F42" s="39"/>
      <c r="G42" s="39"/>
      <c r="H42" s="39"/>
      <c r="I42" s="21"/>
      <c r="J42" s="21"/>
      <c r="K42" s="51"/>
      <c r="L42" s="51"/>
    </row>
    <row r="43" ht="21.95" customHeight="1" spans="1:12">
      <c r="A43" s="40"/>
      <c r="B43" s="40"/>
      <c r="C43" s="21"/>
      <c r="D43" s="21"/>
      <c r="E43" s="21"/>
      <c r="F43" s="39"/>
      <c r="G43" s="39"/>
      <c r="H43" s="39"/>
      <c r="I43" s="21"/>
      <c r="J43" s="21"/>
      <c r="K43" s="51"/>
      <c r="L43" s="51"/>
    </row>
    <row r="44" ht="29.1" customHeight="1" spans="1:12">
      <c r="A44" s="47" t="s">
        <v>73</v>
      </c>
      <c r="B44" s="48"/>
      <c r="C44" s="48"/>
      <c r="D44" s="48"/>
      <c r="E44" s="48"/>
      <c r="F44" s="48"/>
      <c r="G44" s="48"/>
      <c r="H44" s="49"/>
      <c r="I44" s="21">
        <v>10</v>
      </c>
      <c r="J44" s="21">
        <v>10</v>
      </c>
      <c r="K44" s="21"/>
      <c r="L44" s="21"/>
    </row>
    <row r="45" ht="27" customHeight="1" spans="1:12">
      <c r="A45" s="21" t="s">
        <v>74</v>
      </c>
      <c r="B45" s="21"/>
      <c r="C45" s="21"/>
      <c r="D45" s="21"/>
      <c r="E45" s="21"/>
      <c r="F45" s="21"/>
      <c r="G45" s="21"/>
      <c r="H45" s="21"/>
      <c r="I45" s="21">
        <f>SUM(I15:I44)</f>
        <v>100</v>
      </c>
      <c r="J45" s="21">
        <v>95.4</v>
      </c>
      <c r="K45" s="36"/>
      <c r="L45" s="37"/>
    </row>
  </sheetData>
  <mergeCells count="144">
    <mergeCell ref="A2:L2"/>
    <mergeCell ref="A3:B3"/>
    <mergeCell ref="C3:L3"/>
    <mergeCell ref="A4:B4"/>
    <mergeCell ref="C4:G4"/>
    <mergeCell ref="I4:L4"/>
    <mergeCell ref="E5:F5"/>
    <mergeCell ref="E6:F6"/>
    <mergeCell ref="C7:D7"/>
    <mergeCell ref="E7:F7"/>
    <mergeCell ref="I7:J7"/>
    <mergeCell ref="C8:D8"/>
    <mergeCell ref="E8:F8"/>
    <mergeCell ref="I8:J8"/>
    <mergeCell ref="C9:D9"/>
    <mergeCell ref="E9:F9"/>
    <mergeCell ref="I9:J9"/>
    <mergeCell ref="C10:D10"/>
    <mergeCell ref="E10:F10"/>
    <mergeCell ref="I10:J10"/>
    <mergeCell ref="B11:G11"/>
    <mergeCell ref="H11:L11"/>
    <mergeCell ref="B12:G12"/>
    <mergeCell ref="H12:L12"/>
    <mergeCell ref="F13:G13"/>
    <mergeCell ref="F14:G14"/>
    <mergeCell ref="D15:E15"/>
    <mergeCell ref="F15:G15"/>
    <mergeCell ref="K15:L15"/>
    <mergeCell ref="D16:E16"/>
    <mergeCell ref="F16:G16"/>
    <mergeCell ref="K16:L16"/>
    <mergeCell ref="D17:E17"/>
    <mergeCell ref="F17:G17"/>
    <mergeCell ref="K17:L17"/>
    <mergeCell ref="D18:E18"/>
    <mergeCell ref="F18:G18"/>
    <mergeCell ref="K18:L18"/>
    <mergeCell ref="D19:E19"/>
    <mergeCell ref="F19:G19"/>
    <mergeCell ref="K19:L19"/>
    <mergeCell ref="D20:E20"/>
    <mergeCell ref="F20:G20"/>
    <mergeCell ref="K20:L20"/>
    <mergeCell ref="D21:E21"/>
    <mergeCell ref="F21:G21"/>
    <mergeCell ref="K21:L21"/>
    <mergeCell ref="D22:E22"/>
    <mergeCell ref="F22:G22"/>
    <mergeCell ref="K22:L22"/>
    <mergeCell ref="D23:E23"/>
    <mergeCell ref="F23:G23"/>
    <mergeCell ref="K23:L23"/>
    <mergeCell ref="D24:E24"/>
    <mergeCell ref="F24:G24"/>
    <mergeCell ref="K24:L24"/>
    <mergeCell ref="D25:E25"/>
    <mergeCell ref="F25:G25"/>
    <mergeCell ref="K25:L25"/>
    <mergeCell ref="D40:E40"/>
    <mergeCell ref="F40:G40"/>
    <mergeCell ref="K40:L40"/>
    <mergeCell ref="A44:H44"/>
    <mergeCell ref="K44:L44"/>
    <mergeCell ref="A45:H45"/>
    <mergeCell ref="K45:L45"/>
    <mergeCell ref="A11:A12"/>
    <mergeCell ref="A13:A43"/>
    <mergeCell ref="B13:B14"/>
    <mergeCell ref="B15:B18"/>
    <mergeCell ref="B19:B25"/>
    <mergeCell ref="B26:B33"/>
    <mergeCell ref="B34:B40"/>
    <mergeCell ref="B41:B43"/>
    <mergeCell ref="C13:C14"/>
    <mergeCell ref="C15:C16"/>
    <mergeCell ref="C17:C18"/>
    <mergeCell ref="C19:C20"/>
    <mergeCell ref="C21:C25"/>
    <mergeCell ref="C26:C27"/>
    <mergeCell ref="C28:C29"/>
    <mergeCell ref="C30:C31"/>
    <mergeCell ref="C32:C33"/>
    <mergeCell ref="C34:C35"/>
    <mergeCell ref="C36:C37"/>
    <mergeCell ref="C38:C39"/>
    <mergeCell ref="C41:C43"/>
    <mergeCell ref="H26:H27"/>
    <mergeCell ref="H28:H29"/>
    <mergeCell ref="H30:H31"/>
    <mergeCell ref="H32:H33"/>
    <mergeCell ref="H34:H35"/>
    <mergeCell ref="H36:H37"/>
    <mergeCell ref="H38:H39"/>
    <mergeCell ref="H41:H43"/>
    <mergeCell ref="I13:I14"/>
    <mergeCell ref="I26:I27"/>
    <mergeCell ref="I28:I29"/>
    <mergeCell ref="I30:I31"/>
    <mergeCell ref="I32:I33"/>
    <mergeCell ref="I34:I35"/>
    <mergeCell ref="I36:I37"/>
    <mergeCell ref="I38:I39"/>
    <mergeCell ref="I41:I43"/>
    <mergeCell ref="J13:J14"/>
    <mergeCell ref="J26:J27"/>
    <mergeCell ref="J28:J29"/>
    <mergeCell ref="J30:J31"/>
    <mergeCell ref="J32:J33"/>
    <mergeCell ref="J34:J35"/>
    <mergeCell ref="J36:J37"/>
    <mergeCell ref="J38:J39"/>
    <mergeCell ref="J41:J43"/>
    <mergeCell ref="K5:K6"/>
    <mergeCell ref="L5:L6"/>
    <mergeCell ref="D32:E33"/>
    <mergeCell ref="F32:G33"/>
    <mergeCell ref="K32:L33"/>
    <mergeCell ref="D34:E35"/>
    <mergeCell ref="F34:G35"/>
    <mergeCell ref="A5:B10"/>
    <mergeCell ref="K28:L29"/>
    <mergeCell ref="D26:E27"/>
    <mergeCell ref="F26:G27"/>
    <mergeCell ref="K26:L27"/>
    <mergeCell ref="C5:D6"/>
    <mergeCell ref="I5:J6"/>
    <mergeCell ref="D28:E29"/>
    <mergeCell ref="F28:G29"/>
    <mergeCell ref="D30:E31"/>
    <mergeCell ref="F30:G31"/>
    <mergeCell ref="K30:L31"/>
    <mergeCell ref="K34:L35"/>
    <mergeCell ref="K36:L37"/>
    <mergeCell ref="D38:E39"/>
    <mergeCell ref="F38:G39"/>
    <mergeCell ref="K38:L39"/>
    <mergeCell ref="D41:E43"/>
    <mergeCell ref="F41:G43"/>
    <mergeCell ref="K41:L43"/>
    <mergeCell ref="D36:E37"/>
    <mergeCell ref="F36:G37"/>
    <mergeCell ref="D13:E14"/>
    <mergeCell ref="K13:L14"/>
  </mergeCells>
  <printOptions horizontalCentered="1"/>
  <pageMargins left="0.751388888888889" right="0.751388888888889" top="0.66875" bottom="0.747916666666667" header="0.5" footer="0.5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workbookViewId="0">
      <selection activeCell="H31" sqref="H31"/>
    </sheetView>
  </sheetViews>
  <sheetFormatPr defaultColWidth="9" defaultRowHeight="33" customHeight="1"/>
  <cols>
    <col min="1" max="1" width="8.375" style="2" customWidth="1"/>
    <col min="2" max="2" width="9.5" style="2" customWidth="1"/>
    <col min="3" max="3" width="7.625" style="2" customWidth="1"/>
    <col min="4" max="4" width="13.25" style="2" customWidth="1"/>
    <col min="5" max="5" width="7.875" style="2" customWidth="1"/>
    <col min="6" max="6" width="15" style="3" customWidth="1"/>
    <col min="7" max="7" width="7.75" style="3" customWidth="1"/>
    <col min="8" max="8" width="42.5" style="3" customWidth="1"/>
    <col min="9" max="9" width="7.375" style="2" customWidth="1"/>
    <col min="10" max="10" width="20.5" style="2" customWidth="1"/>
    <col min="11" max="11" width="9" style="2"/>
    <col min="12" max="12" width="11.125" style="2"/>
    <col min="13" max="16384" width="9" style="2"/>
  </cols>
  <sheetData>
    <row r="1" ht="27" customHeight="1" spans="1:9">
      <c r="A1" s="4" t="s">
        <v>75</v>
      </c>
      <c r="B1" s="3"/>
      <c r="C1" s="3"/>
      <c r="D1" s="3"/>
      <c r="E1" s="3"/>
      <c r="I1" s="3"/>
    </row>
    <row r="2" ht="27" customHeight="1" spans="1:10">
      <c r="A2" s="5" t="s">
        <v>76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customHeight="1" spans="1:10">
      <c r="A3" s="6" t="s">
        <v>26</v>
      </c>
      <c r="B3" s="7" t="s">
        <v>27</v>
      </c>
      <c r="C3" s="7" t="s">
        <v>11</v>
      </c>
      <c r="D3" s="7" t="s">
        <v>28</v>
      </c>
      <c r="E3" s="7" t="s">
        <v>11</v>
      </c>
      <c r="F3" s="7" t="s">
        <v>29</v>
      </c>
      <c r="G3" s="7" t="s">
        <v>11</v>
      </c>
      <c r="H3" s="8" t="s">
        <v>77</v>
      </c>
      <c r="I3" s="7" t="s">
        <v>13</v>
      </c>
      <c r="J3" s="8" t="s">
        <v>78</v>
      </c>
    </row>
    <row r="4" s="1" customFormat="1" ht="42.95" customHeight="1" spans="1:10">
      <c r="A4" s="9"/>
      <c r="B4" s="7" t="s">
        <v>79</v>
      </c>
      <c r="C4" s="6">
        <f>SUM(E4:E7)</f>
        <v>8</v>
      </c>
      <c r="D4" s="10" t="s">
        <v>80</v>
      </c>
      <c r="E4" s="11">
        <f>+G4+G5</f>
        <v>4</v>
      </c>
      <c r="F4" s="7" t="s">
        <v>37</v>
      </c>
      <c r="G4" s="7">
        <v>2</v>
      </c>
      <c r="H4" s="12" t="s">
        <v>81</v>
      </c>
      <c r="I4" s="7">
        <f>+G4</f>
        <v>2</v>
      </c>
      <c r="J4" s="8"/>
    </row>
    <row r="5" s="1" customFormat="1" ht="42.95" customHeight="1" spans="1:10">
      <c r="A5" s="9"/>
      <c r="B5" s="7"/>
      <c r="C5" s="9"/>
      <c r="D5" s="10"/>
      <c r="E5" s="13"/>
      <c r="F5" s="7" t="s">
        <v>38</v>
      </c>
      <c r="G5" s="7">
        <v>2</v>
      </c>
      <c r="H5" s="12" t="s">
        <v>82</v>
      </c>
      <c r="I5" s="7">
        <v>2</v>
      </c>
      <c r="J5" s="8"/>
    </row>
    <row r="6" s="1" customFormat="1" ht="54.75" customHeight="1" spans="1:10">
      <c r="A6" s="9"/>
      <c r="B6" s="7"/>
      <c r="C6" s="9"/>
      <c r="D6" s="10" t="s">
        <v>39</v>
      </c>
      <c r="E6" s="10">
        <f>+G6+G7</f>
        <v>4</v>
      </c>
      <c r="F6" s="7" t="s">
        <v>40</v>
      </c>
      <c r="G6" s="7">
        <v>2</v>
      </c>
      <c r="H6" s="12" t="s">
        <v>83</v>
      </c>
      <c r="I6" s="7">
        <v>2</v>
      </c>
      <c r="J6" s="8"/>
    </row>
    <row r="7" s="1" customFormat="1" ht="56.1" customHeight="1" spans="1:10">
      <c r="A7" s="9"/>
      <c r="B7" s="7"/>
      <c r="C7" s="9"/>
      <c r="D7" s="10"/>
      <c r="E7" s="10"/>
      <c r="F7" s="10" t="s">
        <v>41</v>
      </c>
      <c r="G7" s="10">
        <f>+[1]附表1!J18</f>
        <v>2</v>
      </c>
      <c r="H7" s="14" t="s">
        <v>84</v>
      </c>
      <c r="I7" s="7">
        <v>2</v>
      </c>
      <c r="J7" s="8"/>
    </row>
    <row r="8" s="1" customFormat="1" ht="60.95" customHeight="1" spans="1:10">
      <c r="A8" s="9"/>
      <c r="B8" s="7" t="s">
        <v>85</v>
      </c>
      <c r="C8" s="6">
        <f>SUM(E8:E14)</f>
        <v>16</v>
      </c>
      <c r="D8" s="7" t="s">
        <v>43</v>
      </c>
      <c r="E8" s="7">
        <f>SUM(G8:G9)</f>
        <v>5</v>
      </c>
      <c r="F8" s="7" t="s">
        <v>44</v>
      </c>
      <c r="G8" s="7">
        <v>3</v>
      </c>
      <c r="H8" s="12" t="s">
        <v>86</v>
      </c>
      <c r="I8" s="7">
        <v>1.4</v>
      </c>
      <c r="J8" s="12"/>
    </row>
    <row r="9" s="1" customFormat="1" ht="66" customHeight="1" spans="1:10">
      <c r="A9" s="9"/>
      <c r="B9" s="7"/>
      <c r="C9" s="9"/>
      <c r="D9" s="7"/>
      <c r="E9" s="7"/>
      <c r="F9" s="7" t="s">
        <v>45</v>
      </c>
      <c r="G9" s="7">
        <v>2</v>
      </c>
      <c r="H9" s="12" t="s">
        <v>87</v>
      </c>
      <c r="I9" s="7">
        <f>+G9</f>
        <v>2</v>
      </c>
      <c r="J9" s="8"/>
    </row>
    <row r="10" s="1" customFormat="1" ht="66.95" customHeight="1" spans="1:10">
      <c r="A10" s="9"/>
      <c r="B10" s="7"/>
      <c r="C10" s="9"/>
      <c r="D10" s="7" t="s">
        <v>46</v>
      </c>
      <c r="E10" s="7">
        <f>SUM(G10:G14)</f>
        <v>11</v>
      </c>
      <c r="F10" s="7" t="str">
        <f>+附表1!D21</f>
        <v>项目计划性</v>
      </c>
      <c r="G10" s="7">
        <v>3</v>
      </c>
      <c r="H10" s="12" t="s">
        <v>88</v>
      </c>
      <c r="I10" s="7">
        <v>3</v>
      </c>
      <c r="J10" s="8"/>
    </row>
    <row r="11" s="1" customFormat="1" ht="48.95" customHeight="1" spans="1:10">
      <c r="A11" s="9"/>
      <c r="B11" s="7"/>
      <c r="C11" s="9"/>
      <c r="D11" s="7"/>
      <c r="E11" s="7"/>
      <c r="F11" s="7" t="str">
        <f>+附表1!D22</f>
        <v>管理制度健全性</v>
      </c>
      <c r="G11" s="7">
        <v>2</v>
      </c>
      <c r="H11" s="12" t="s">
        <v>89</v>
      </c>
      <c r="I11" s="7">
        <v>2</v>
      </c>
      <c r="J11" s="8"/>
    </row>
    <row r="12" s="1" customFormat="1" ht="50.1" customHeight="1" spans="1:10">
      <c r="A12" s="9"/>
      <c r="B12" s="7"/>
      <c r="C12" s="9"/>
      <c r="D12" s="7"/>
      <c r="E12" s="7"/>
      <c r="F12" s="7" t="str">
        <f>+附表1!D23</f>
        <v>制度执行有效性</v>
      </c>
      <c r="G12" s="7">
        <v>2</v>
      </c>
      <c r="H12" s="12" t="s">
        <v>90</v>
      </c>
      <c r="I12" s="7">
        <v>2</v>
      </c>
      <c r="J12" s="8"/>
    </row>
    <row r="13" s="1" customFormat="1" ht="54" customHeight="1" spans="1:10">
      <c r="A13" s="9"/>
      <c r="B13" s="7"/>
      <c r="C13" s="9"/>
      <c r="D13" s="7"/>
      <c r="E13" s="7"/>
      <c r="F13" s="7" t="str">
        <f>+附表1!D24</f>
        <v>合同管理完备性</v>
      </c>
      <c r="G13" s="7">
        <v>2</v>
      </c>
      <c r="H13" s="12" t="s">
        <v>91</v>
      </c>
      <c r="I13" s="7">
        <v>2</v>
      </c>
      <c r="J13" s="8"/>
    </row>
    <row r="14" s="1" customFormat="1" ht="54" customHeight="1" spans="1:10">
      <c r="A14" s="9"/>
      <c r="B14" s="7"/>
      <c r="C14" s="15"/>
      <c r="D14" s="7"/>
      <c r="E14" s="7"/>
      <c r="F14" s="7" t="str">
        <f>+附表1!D25</f>
        <v>项目质量可控性</v>
      </c>
      <c r="G14" s="7">
        <v>2</v>
      </c>
      <c r="H14" s="12" t="s">
        <v>92</v>
      </c>
      <c r="I14" s="7">
        <v>2</v>
      </c>
      <c r="J14" s="8"/>
    </row>
    <row r="15" s="1" customFormat="1" ht="48.75" customHeight="1" spans="1:10">
      <c r="A15" s="9"/>
      <c r="B15" s="7" t="s">
        <v>52</v>
      </c>
      <c r="C15" s="7">
        <f>SUM(E15:E18)</f>
        <v>32</v>
      </c>
      <c r="D15" s="7" t="s">
        <v>53</v>
      </c>
      <c r="E15" s="6">
        <f>SUM(G15:G18)</f>
        <v>32</v>
      </c>
      <c r="F15" s="7" t="str">
        <f>+附表1!D26</f>
        <v>道路清扫保洁面积</v>
      </c>
      <c r="G15" s="7">
        <v>8</v>
      </c>
      <c r="H15" s="12" t="s">
        <v>93</v>
      </c>
      <c r="I15" s="7">
        <f t="shared" ref="I15:I22" si="0">+G15</f>
        <v>8</v>
      </c>
      <c r="J15" s="8"/>
    </row>
    <row r="16" s="1" customFormat="1" ht="66" customHeight="1" spans="1:10">
      <c r="A16" s="9"/>
      <c r="B16" s="7"/>
      <c r="C16" s="7"/>
      <c r="D16" s="7" t="s">
        <v>55</v>
      </c>
      <c r="E16" s="9"/>
      <c r="F16" s="7" t="str">
        <f>+附表1!D28</f>
        <v>机械化清扫率</v>
      </c>
      <c r="G16" s="7">
        <v>8</v>
      </c>
      <c r="H16" s="12" t="s">
        <v>94</v>
      </c>
      <c r="I16" s="7">
        <v>6</v>
      </c>
      <c r="J16" s="16" t="s">
        <v>95</v>
      </c>
    </row>
    <row r="17" s="1" customFormat="1" ht="48.75" customHeight="1" spans="1:10">
      <c r="A17" s="9"/>
      <c r="B17" s="7"/>
      <c r="C17" s="7"/>
      <c r="D17" s="7" t="s">
        <v>57</v>
      </c>
      <c r="E17" s="9"/>
      <c r="F17" s="7" t="str">
        <f>+附表1!D30</f>
        <v>按合同时限</v>
      </c>
      <c r="G17" s="7">
        <v>8</v>
      </c>
      <c r="H17" s="12" t="s">
        <v>96</v>
      </c>
      <c r="I17" s="7">
        <f t="shared" si="0"/>
        <v>8</v>
      </c>
      <c r="J17" s="8"/>
    </row>
    <row r="18" s="1" customFormat="1" ht="48.75" customHeight="1" spans="1:10">
      <c r="A18" s="9"/>
      <c r="B18" s="7"/>
      <c r="C18" s="7"/>
      <c r="D18" s="7" t="s">
        <v>59</v>
      </c>
      <c r="E18" s="15"/>
      <c r="F18" s="7" t="str">
        <f>+附表1!D32</f>
        <v>城区环卫保洁一体化投资额</v>
      </c>
      <c r="G18" s="7">
        <v>8</v>
      </c>
      <c r="H18" s="12" t="s">
        <v>97</v>
      </c>
      <c r="I18" s="7">
        <v>8</v>
      </c>
      <c r="J18" s="8"/>
    </row>
    <row r="19" s="1" customFormat="1" ht="32.25" customHeight="1" spans="1:10">
      <c r="A19" s="9"/>
      <c r="B19" s="7" t="s">
        <v>61</v>
      </c>
      <c r="C19" s="7">
        <f>E19</f>
        <v>24</v>
      </c>
      <c r="D19" s="7" t="s">
        <v>62</v>
      </c>
      <c r="E19" s="6">
        <f>SUM(G19:G22)</f>
        <v>24</v>
      </c>
      <c r="F19" s="7" t="s">
        <v>63</v>
      </c>
      <c r="G19" s="7">
        <v>6</v>
      </c>
      <c r="H19" s="12" t="s">
        <v>98</v>
      </c>
      <c r="I19" s="7">
        <f t="shared" si="0"/>
        <v>6</v>
      </c>
      <c r="J19" s="8"/>
    </row>
    <row r="20" s="1" customFormat="1" ht="36.95" customHeight="1" spans="1:10">
      <c r="A20" s="9"/>
      <c r="B20" s="7"/>
      <c r="C20" s="7"/>
      <c r="D20" s="7" t="s">
        <v>64</v>
      </c>
      <c r="E20" s="9"/>
      <c r="F20" s="7" t="s">
        <v>65</v>
      </c>
      <c r="G20" s="7">
        <v>6</v>
      </c>
      <c r="H20" s="12" t="s">
        <v>99</v>
      </c>
      <c r="I20" s="7">
        <f t="shared" si="0"/>
        <v>6</v>
      </c>
      <c r="J20" s="8"/>
    </row>
    <row r="21" s="1" customFormat="1" ht="36.95" customHeight="1" spans="1:10">
      <c r="A21" s="9"/>
      <c r="B21" s="7"/>
      <c r="C21" s="7"/>
      <c r="D21" s="7" t="s">
        <v>66</v>
      </c>
      <c r="E21" s="9"/>
      <c r="F21" s="7" t="s">
        <v>67</v>
      </c>
      <c r="G21" s="7">
        <v>6</v>
      </c>
      <c r="H21" s="12" t="s">
        <v>100</v>
      </c>
      <c r="I21" s="7">
        <f t="shared" si="0"/>
        <v>6</v>
      </c>
      <c r="J21" s="8"/>
    </row>
    <row r="22" s="1" customFormat="1" ht="54" customHeight="1" spans="1:10">
      <c r="A22" s="9"/>
      <c r="B22" s="7"/>
      <c r="C22" s="7"/>
      <c r="D22" s="7" t="s">
        <v>101</v>
      </c>
      <c r="E22" s="15"/>
      <c r="F22" s="7" t="s">
        <v>69</v>
      </c>
      <c r="G22" s="7">
        <v>6</v>
      </c>
      <c r="H22" s="12" t="s">
        <v>102</v>
      </c>
      <c r="I22" s="7">
        <f t="shared" si="0"/>
        <v>6</v>
      </c>
      <c r="J22" s="8"/>
    </row>
    <row r="23" s="1" customFormat="1" ht="54.95" customHeight="1" spans="1:10">
      <c r="A23" s="9"/>
      <c r="B23" s="7" t="s">
        <v>70</v>
      </c>
      <c r="C23" s="7">
        <v>10</v>
      </c>
      <c r="D23" s="7" t="s">
        <v>71</v>
      </c>
      <c r="E23" s="7">
        <v>10</v>
      </c>
      <c r="F23" s="7" t="s">
        <v>72</v>
      </c>
      <c r="G23" s="7">
        <v>10</v>
      </c>
      <c r="H23" s="12" t="s">
        <v>103</v>
      </c>
      <c r="I23" s="7">
        <v>9</v>
      </c>
      <c r="J23" s="18" t="s">
        <v>104</v>
      </c>
    </row>
    <row r="24" s="1" customFormat="1" ht="39" customHeight="1" spans="1:10">
      <c r="A24" s="15"/>
      <c r="B24" s="16" t="s">
        <v>73</v>
      </c>
      <c r="C24" s="16">
        <v>10</v>
      </c>
      <c r="D24" s="8" t="s">
        <v>105</v>
      </c>
      <c r="E24" s="8">
        <v>10</v>
      </c>
      <c r="F24" s="7" t="s">
        <v>105</v>
      </c>
      <c r="G24" s="8">
        <v>10</v>
      </c>
      <c r="H24" s="12" t="s">
        <v>106</v>
      </c>
      <c r="I24" s="7">
        <v>10</v>
      </c>
      <c r="J24" s="16"/>
    </row>
    <row r="25" s="1" customFormat="1" customHeight="1" spans="1:10">
      <c r="A25" s="8" t="s">
        <v>107</v>
      </c>
      <c r="B25" s="8"/>
      <c r="C25" s="8"/>
      <c r="D25" s="8"/>
      <c r="E25" s="8"/>
      <c r="F25" s="8"/>
      <c r="G25" s="8">
        <f>SUM(G4:G24)</f>
        <v>100</v>
      </c>
      <c r="H25" s="17"/>
      <c r="I25" s="8">
        <f>SUM(I4:I24)</f>
        <v>95.4</v>
      </c>
      <c r="J25" s="8"/>
    </row>
    <row r="26" customHeight="1" spans="1:10">
      <c r="A26" s="8" t="s">
        <v>108</v>
      </c>
      <c r="B26" s="8"/>
      <c r="C26" s="8"/>
      <c r="D26" s="8"/>
      <c r="E26" s="8"/>
      <c r="F26" s="8"/>
      <c r="G26" s="8" t="s">
        <v>109</v>
      </c>
      <c r="H26" s="8"/>
      <c r="I26" s="8"/>
      <c r="J26" s="8"/>
    </row>
  </sheetData>
  <mergeCells count="23">
    <mergeCell ref="A2:J2"/>
    <mergeCell ref="A25:F25"/>
    <mergeCell ref="A26:F26"/>
    <mergeCell ref="G26:J26"/>
    <mergeCell ref="A3:A24"/>
    <mergeCell ref="B4:B7"/>
    <mergeCell ref="B8:B14"/>
    <mergeCell ref="B15:B18"/>
    <mergeCell ref="B19:B22"/>
    <mergeCell ref="C4:C7"/>
    <mergeCell ref="C8:C14"/>
    <mergeCell ref="C15:C18"/>
    <mergeCell ref="C19:C22"/>
    <mergeCell ref="D4:D5"/>
    <mergeCell ref="D6:D7"/>
    <mergeCell ref="D8:D9"/>
    <mergeCell ref="D10:D14"/>
    <mergeCell ref="E4:E5"/>
    <mergeCell ref="E6:E7"/>
    <mergeCell ref="E8:E9"/>
    <mergeCell ref="E10:E14"/>
    <mergeCell ref="E15:E18"/>
    <mergeCell ref="E19:E22"/>
  </mergeCells>
  <pageMargins left="0.751388888888889" right="0.708333333333333" top="0.66875" bottom="0.590277777777778" header="0.5" footer="0.393055555555556"/>
  <pageSetup paperSize="9" scale="95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附表1</vt:lpstr>
      <vt:lpstr>附表2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2021-03-25T17:04:00Z</dcterms:created>
  <cp:lastPrinted>2022-04-12T14:35:00Z</cp:lastPrinted>
  <dcterms:modified xsi:type="dcterms:W3CDTF">2023-04-20T02:39:36Z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5662A508484F431EA682A708F0E25B16</vt:lpwstr>
  </property>
  <property fmtid="{D5CDD505-2E9C-101B-9397-08002B2CF9AE}" pid="3" name="KSOProductBuildVer">
    <vt:lpwstr>2052-11.8.2.10229</vt:lpwstr>
  </property>
  <property fmtid="{D5CDD505-2E9C-101B-9397-08002B2CF9AE}" pid="4" name="KSOReadingLayout">
    <vt:bool>true</vt:bool>
  </property>
  <property fmtid="{D5CDD505-2E9C-101B-9397-08002B2CF9AE}" pid="5" name="commondata">
    <vt:lpwstr>eyJoZGlkIjoiODUzMDQ5NWQ2NDQ2NDQ2MGM4MzBmYzRiYzI1OTM5NTAifQ==</vt:lpwstr>
  </property>
</Properties>
</file>