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附件1" sheetId="2" r:id="rId1"/>
    <sheet name="附表1" sheetId="3" r:id="rId2"/>
    <sheet name="附件3" sheetId="4" r:id="rId3"/>
  </sheets>
  <definedNames>
    <definedName name="_xlnm.Print_Titles" localSheetId="0">附件1!$1:$2</definedName>
    <definedName name="_xlnm.Print_Titles" localSheetId="1">附表1!$1:$3</definedName>
  </definedNames>
  <calcPr calcId="144525"/>
</workbook>
</file>

<file path=xl/sharedStrings.xml><?xml version="1.0" encoding="utf-8"?>
<sst xmlns="http://schemas.openxmlformats.org/spreadsheetml/2006/main" count="168" uniqueCount="126">
  <si>
    <t>附件1</t>
  </si>
  <si>
    <t>遵化市环境卫生管理中心2022年环卫工程设计费、监理费、编审费项目绩效自评表</t>
  </si>
  <si>
    <t>项目名称</t>
  </si>
  <si>
    <t>2022年环卫工程设计费、监理费、编审费项目</t>
  </si>
  <si>
    <t>主管部门</t>
  </si>
  <si>
    <t>实施单位</t>
  </si>
  <si>
    <t>项目资金
（万元）</t>
  </si>
  <si>
    <t>年初</t>
  </si>
  <si>
    <t>全年</t>
  </si>
  <si>
    <t>分值</t>
  </si>
  <si>
    <t>执行率</t>
  </si>
  <si>
    <t>得分</t>
  </si>
  <si>
    <t>预算数</t>
  </si>
  <si>
    <t>执行数</t>
  </si>
  <si>
    <t>年度资金总额</t>
  </si>
  <si>
    <t>其中：当年财政拨款</t>
  </si>
  <si>
    <t>—</t>
  </si>
  <si>
    <t>      上年结转资金</t>
  </si>
  <si>
    <t>  其他资金</t>
  </si>
  <si>
    <t>年度总体目标</t>
  </si>
  <si>
    <t>预期目标</t>
  </si>
  <si>
    <t>实际完成情况综述</t>
  </si>
  <si>
    <t>为保证环卫设施正常运转，给市民营造宜居生活环境，本年度需要完成东方广场厕所升级改造工程的设计，东方广场厕所升级改造工程和消防水鹤安装工程监理，以及9个项目的编审工作，并且资金正常拨付到位。</t>
  </si>
  <si>
    <t>按时、按质、按量完成东方广场厕所升级改造工程的设计，东方广场厕所升级改造工程和消防水鹤安装工程监理，以及9个项目的编审工作，并且资金正常拨付到位。</t>
  </si>
  <si>
    <t>绩
效
指
标</t>
  </si>
  <si>
    <t>一级指标</t>
  </si>
  <si>
    <t>二级指标</t>
  </si>
  <si>
    <t>三级指标</t>
  </si>
  <si>
    <t>年度</t>
  </si>
  <si>
    <t>实际</t>
  </si>
  <si>
    <t>偏差原因分析
及改进措施</t>
  </si>
  <si>
    <t>指标值</t>
  </si>
  <si>
    <t>完成值</t>
  </si>
  <si>
    <r>
      <rPr>
        <sz val="10.5"/>
        <color theme="1"/>
        <rFont val="宋体"/>
        <charset val="134"/>
      </rPr>
      <t>决策</t>
    </r>
    <r>
      <rPr>
        <sz val="10.5"/>
        <color theme="1"/>
        <rFont val="Calibri"/>
        <charset val="134"/>
      </rPr>
      <t xml:space="preserve">
</t>
    </r>
    <r>
      <rPr>
        <sz val="10.5"/>
        <color theme="1"/>
        <rFont val="宋体"/>
        <charset val="134"/>
      </rPr>
      <t>指标</t>
    </r>
  </si>
  <si>
    <t>项目立项</t>
  </si>
  <si>
    <t>立项依据充分性</t>
  </si>
  <si>
    <t>立项程序规范性</t>
  </si>
  <si>
    <t>绩效目标</t>
  </si>
  <si>
    <t>绩效目标合理性</t>
  </si>
  <si>
    <t>绩效指标明确性</t>
  </si>
  <si>
    <t>资金投入</t>
  </si>
  <si>
    <t>预算编制科学性</t>
  </si>
  <si>
    <t>资金分配合理性</t>
  </si>
  <si>
    <r>
      <rPr>
        <sz val="10.5"/>
        <color theme="1"/>
        <rFont val="宋体"/>
        <charset val="134"/>
      </rPr>
      <t>过程</t>
    </r>
    <r>
      <rPr>
        <sz val="10.5"/>
        <color theme="1"/>
        <rFont val="Calibri"/>
        <charset val="134"/>
      </rPr>
      <t xml:space="preserve">
</t>
    </r>
    <r>
      <rPr>
        <sz val="10.5"/>
        <color theme="1"/>
        <rFont val="宋体"/>
        <charset val="134"/>
      </rPr>
      <t>指标</t>
    </r>
  </si>
  <si>
    <t>资金管理</t>
  </si>
  <si>
    <t>资金到位率</t>
  </si>
  <si>
    <t>资金使用合规性</t>
  </si>
  <si>
    <t>组织实施</t>
  </si>
  <si>
    <t>管理制度健全性</t>
  </si>
  <si>
    <t>制度执行有效性</t>
  </si>
  <si>
    <t>政府采购规范性</t>
  </si>
  <si>
    <t>合同管理完备性</t>
  </si>
  <si>
    <t>项目质量可控性</t>
  </si>
  <si>
    <r>
      <rPr>
        <sz val="10.5"/>
        <color theme="1"/>
        <rFont val="宋体"/>
        <charset val="134"/>
      </rPr>
      <t>产出</t>
    </r>
    <r>
      <rPr>
        <sz val="10.5"/>
        <color theme="1"/>
        <rFont val="Calibri"/>
        <charset val="134"/>
      </rPr>
      <t xml:space="preserve">
</t>
    </r>
    <r>
      <rPr>
        <sz val="10.5"/>
        <color theme="1"/>
        <rFont val="宋体"/>
        <charset val="134"/>
      </rPr>
      <t>指标</t>
    </r>
  </si>
  <si>
    <t>数量指标</t>
  </si>
  <si>
    <t>质量指标</t>
  </si>
  <si>
    <t>时效指标</t>
  </si>
  <si>
    <t>成本指标</t>
  </si>
  <si>
    <t>±5%</t>
  </si>
  <si>
    <r>
      <rPr>
        <sz val="10.5"/>
        <color theme="1"/>
        <rFont val="宋体"/>
        <charset val="134"/>
      </rPr>
      <t>效益</t>
    </r>
    <r>
      <rPr>
        <sz val="10.5"/>
        <color theme="1"/>
        <rFont val="Calibri"/>
        <charset val="134"/>
      </rPr>
      <t xml:space="preserve">
</t>
    </r>
    <r>
      <rPr>
        <sz val="10.5"/>
        <color theme="1"/>
        <rFont val="宋体"/>
        <charset val="134"/>
      </rPr>
      <t>指标</t>
    </r>
  </si>
  <si>
    <t>满意度
指标</t>
  </si>
  <si>
    <t>服务对象满意度指标</t>
  </si>
  <si>
    <t>预算执行率</t>
  </si>
  <si>
    <t>合       计</t>
  </si>
  <si>
    <t>附表1</t>
  </si>
  <si>
    <t>遵化市环境卫生管理中心2022年环卫工程设计费、监理费、编审费项目绩效评价指标</t>
  </si>
  <si>
    <t>评分标准</t>
  </si>
  <si>
    <t>备注</t>
  </si>
  <si>
    <t>决策
指标</t>
  </si>
  <si>
    <t>①项目立项是否符合国家法律法规、国民经济发展规划和相关政策;②项目立项是否符合行业发展规划和政策要求:③项目立项是否与部门职责范围相符，属于部门履职所需;④项目是否属于财政支持范围，是否符合中央、地方事权支出责任划分原则;⑤项目是否与相关部门同类项目或部门内部相关项目重复。以上每条要素占权重分的20%，每有一条不符合， 扣除对应权重分，扣完为止。</t>
  </si>
  <si>
    <r>
      <rPr>
        <sz val="9"/>
        <color theme="1"/>
        <rFont val="宋体"/>
        <charset val="134"/>
        <scheme val="minor"/>
      </rPr>
      <t>①项目是否按照规定的程序申请设立;②审批文件、材料是否符合立项程序规</t>
    </r>
    <r>
      <rPr>
        <sz val="9"/>
        <rFont val="宋体"/>
        <charset val="134"/>
        <scheme val="minor"/>
      </rPr>
      <t>范性相关要求</t>
    </r>
    <r>
      <rPr>
        <sz val="9"/>
        <color theme="1"/>
        <rFont val="宋体"/>
        <charset val="134"/>
        <scheme val="minor"/>
      </rPr>
      <t>:③事前是否已经过必要的可行性研究、专家论证、风险评估、绩效评估、集体决策。以上每条要素占权重分的1/3，每有一条不符合，扣除对应权重分，扣完为止。</t>
    </r>
  </si>
  <si>
    <t>①项目是否有绩效目标;②项目绩效目标与实际工作内容是否具有相关性:③项目预期产出效益和效果是否符合正常的业绩水平:④是否与预算确定的项目投资额或资金量相匹配。以上每条要素各占权重的25%，每有一条不符合，扣除对应的权重分，扣完为止。</t>
  </si>
  <si>
    <r>
      <rPr>
        <sz val="9"/>
        <color theme="1"/>
        <rFont val="宋体"/>
        <charset val="134"/>
        <scheme val="minor"/>
      </rPr>
      <t>①是否将项目绩效目标细化分解为具体的绩效指标;②是否通过清晰、可衡量的指标值予以体现:③是否与项目目标任务数或计划数相对应。以上每条要素各占权重的1/3，每有</t>
    </r>
    <r>
      <rPr>
        <sz val="9"/>
        <rFont val="宋体"/>
        <charset val="134"/>
        <scheme val="minor"/>
      </rPr>
      <t>一条不符合， 扣除对应的权重分，扣完为止。</t>
    </r>
  </si>
  <si>
    <t>①预算编制是否经过科学论证;②预算内容与项目内容是否匹配;③预算额度测算依据是否充分，是否按照标准编制;④预算确定的项目投资额或资金量是否与工作任务相匹配。以上每条要素各占权重的25%， 每有一条不符合， 扣除对应的权重分， 扣完为止。</t>
  </si>
  <si>
    <t>资金分配和理性</t>
  </si>
  <si>
    <t>①预算资金分配依据是否充分;②资金分配额度是否合理，与项目单位或地方实际是否相适应。以上每条要素各占权重的50%，每有一条不符合， 扣除对应的权重分，扣完为止。</t>
  </si>
  <si>
    <t>过程
指标</t>
  </si>
  <si>
    <t>资金到位率= (实际到位资金/预算资金) x 100%。资金到位率=100%， 得权重分满分，每降低10%， 扣除0.5分，扣完为止。</t>
  </si>
  <si>
    <t>①是否符合国家财经法规和财务管理制度以及有关专项资金管理办法的规定:②资金的拨付是否有完整的审批程序和手续:③是否符合项目预算批复或合同规定的用途;④是否存在截留、挤占、挪用、虚列支出等情况。以上每条指标各占权重分的25%，要素①②不符合，扣除对应权重分;要素③④不符合属于重大违纪，该指标不得分。</t>
  </si>
  <si>
    <t>①是否已制定或具有相应的财务管理制度;②是否已制定或具有相应的业务管理制度;③各项制度是否合法、合规、完整。以上每条要素各占权重的1/3， 每有一条不符合，扣除对应的权重分，扣完为止</t>
  </si>
  <si>
    <t>①是否遵守相关法律法规和相关管理规定:②项目实施是否规范;③项目调整及支出调整手续是否完备:④项目合同书、考核记录等资料是否齐全并及时归档;⑤项目实施的人员条件、场地设备信息支撑等是否落实到位。以上每条要素各占权重的20%，每有一条不符合，扣除对应的权重分，扣完为止。</t>
  </si>
  <si>
    <t>①项目是否按照政府采购规定的程序进行申报与审批;②政府采购的流程是否规范;③资料归档是否及时、完整。以上三项要素各占指标权重分1/3，符合得对应权重分;但存在任务不符合政府采购法律法规的事项，该指标不得分。</t>
  </si>
  <si>
    <t>①采购事项按规定签署相关合同、协议:②合同关键条款完整、明确:标的、数量、质量要求、履约期限、价格、支付方式与支付时间、权利义务内容。以上两项要素各占指标权重分50%，要素中各项内容，每缺少一项扣除权重分10%， 扣完对应权重分为止。</t>
  </si>
  <si>
    <t>①是否采取了相应的项目质量检查、考核、验收等必需的控制措施或手段;②质量检查、考核、验收等程序是否规范:③质量检查、考核、验收等资料是否及时完整归档;④对质量考核结果是否及时进行反馈或应用。以上每条要素各占权重的25%，每有一条不符合，扣除对应的权重分，扣完为止。</t>
  </si>
  <si>
    <t>产出
指标</t>
  </si>
  <si>
    <t>设计、监理、编审数量</t>
  </si>
  <si>
    <t>设计1个项目、监理2个项目、编审9个项目符合以上数量得满分，每有一个不符合，扣除对应的权重分，扣完为止。</t>
  </si>
  <si>
    <t>合格率</t>
  </si>
  <si>
    <t>1个设计项目、2个监理项目、9个编审项目合格率为100%，得满分。每有一个不符合，扣除对应的权重分，扣完为止。</t>
  </si>
  <si>
    <t>及时率</t>
  </si>
  <si>
    <t>1个设计项目、2个监理项目、9个编审项目是否按照合同约定日期之前完成，每超期1天扣除1%分值，扣完为止。</t>
  </si>
  <si>
    <t>成本节约率</t>
  </si>
  <si>
    <t>成本节约率=（预算价-实际价）/预算价×100%。±5%得满分，否则不得分。</t>
  </si>
  <si>
    <t>效益
指标</t>
  </si>
  <si>
    <t>经济效益指标</t>
  </si>
  <si>
    <t>推动地区经济发展</t>
  </si>
  <si>
    <t>是否直接或间接地推动地区经济发展，根据实际情况评分。</t>
  </si>
  <si>
    <t>社会效益指标</t>
  </si>
  <si>
    <t>提高人居环境质量</t>
  </si>
  <si>
    <t>有效提高人居环境质量，根据实际情况评分。</t>
  </si>
  <si>
    <t>生态效益指标</t>
  </si>
  <si>
    <t>改善生态环境质量</t>
  </si>
  <si>
    <t>降低环境污染，改善生态环境质量，根据实际情况评分。</t>
  </si>
  <si>
    <t>可持续影响指标</t>
  </si>
  <si>
    <t>可持续影响</t>
  </si>
  <si>
    <t>对创建常态化创建全国文明城市都具有可持续影响，根据实际情况评分。</t>
  </si>
  <si>
    <t>受益市民满意度</t>
  </si>
  <si>
    <t>通过询问查证，实地调研和问卷调查相结合的方式。满意度达到95%得满分（含95%），满意度达到90%-95%得分8分（含90%），满意度达到80%-90%得分6分（含80%），否则不得分。</t>
  </si>
  <si>
    <t>受益市民满意度为94%，扣2分</t>
  </si>
  <si>
    <t>无</t>
  </si>
  <si>
    <t>预算执行率= (全年执行数/全年预算数)x 100%。预算执行率=100%，得权重分满分，95-99%，得9分，否则不得分。</t>
  </si>
  <si>
    <t>合计</t>
  </si>
  <si>
    <t>评价等级</t>
  </si>
  <si>
    <t>■优秀（S≥90）   □良好（90＞S≥80)   □一般（80＞S≥70)    □较差（70＞S≥60)</t>
  </si>
  <si>
    <t>附件3</t>
  </si>
  <si>
    <t>项目支出绩效自评核查结果表</t>
  </si>
  <si>
    <t>资金主管科室：                                                                                                                           填报时间：</t>
  </si>
  <si>
    <t>自评单位</t>
  </si>
  <si>
    <t>自评结果</t>
  </si>
  <si>
    <t>主管科室核查结果</t>
  </si>
  <si>
    <t>督促整改情况</t>
  </si>
  <si>
    <t>未完成原因</t>
  </si>
  <si>
    <t>2022年环卫工程设计费、监理费、编审费</t>
  </si>
  <si>
    <t>遵化市环境卫生管理中心</t>
  </si>
  <si>
    <t>优秀</t>
  </si>
  <si>
    <t>注：项目名称、自评单位、自评结果需与《项目支出绩效自评表（2022年度）》相符。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</si>
</sst>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8">
    <font>
      <sz val="11"/>
      <color theme="1"/>
      <name val="宋体"/>
      <charset val="134"/>
      <scheme val="minor"/>
    </font>
    <font>
      <sz val="9"/>
      <color theme="1"/>
      <name val="宋体"/>
      <charset val="134"/>
      <scheme val="minor"/>
    </font>
    <font>
      <sz val="10.5"/>
      <color theme="1"/>
      <name val="宋体"/>
      <charset val="134"/>
    </font>
    <font>
      <b/>
      <sz val="10.5"/>
      <name val="宋体"/>
      <charset val="134"/>
    </font>
    <font>
      <b/>
      <sz val="9"/>
      <color theme="1"/>
      <name val="宋体"/>
      <charset val="134"/>
      <scheme val="minor"/>
    </font>
    <font>
      <sz val="11"/>
      <name val="宋体"/>
      <charset val="134"/>
      <scheme val="minor"/>
    </font>
    <font>
      <b/>
      <sz val="11"/>
      <color theme="1"/>
      <name val="宋体"/>
      <charset val="134"/>
    </font>
    <font>
      <sz val="10.5"/>
      <color theme="1"/>
      <name val="Calibri"/>
      <charset val="134"/>
    </font>
    <font>
      <sz val="9"/>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16"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7" applyNumberFormat="0" applyFill="0" applyAlignment="0" applyProtection="0">
      <alignment vertical="center"/>
    </xf>
    <xf numFmtId="0" fontId="20" fillId="0" borderId="17" applyNumberFormat="0" applyFill="0" applyAlignment="0" applyProtection="0">
      <alignment vertical="center"/>
    </xf>
    <xf numFmtId="0" fontId="12" fillId="9" borderId="0" applyNumberFormat="0" applyBorder="0" applyAlignment="0" applyProtection="0">
      <alignment vertical="center"/>
    </xf>
    <xf numFmtId="0" fontId="15" fillId="0" borderId="18" applyNumberFormat="0" applyFill="0" applyAlignment="0" applyProtection="0">
      <alignment vertical="center"/>
    </xf>
    <xf numFmtId="0" fontId="12" fillId="10" borderId="0" applyNumberFormat="0" applyBorder="0" applyAlignment="0" applyProtection="0">
      <alignment vertical="center"/>
    </xf>
    <xf numFmtId="0" fontId="21" fillId="11" borderId="19" applyNumberFormat="0" applyAlignment="0" applyProtection="0">
      <alignment vertical="center"/>
    </xf>
    <xf numFmtId="0" fontId="22" fillId="11" borderId="15" applyNumberFormat="0" applyAlignment="0" applyProtection="0">
      <alignment vertical="center"/>
    </xf>
    <xf numFmtId="0" fontId="23" fillId="12" borderId="20"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21" applyNumberFormat="0" applyFill="0" applyAlignment="0" applyProtection="0">
      <alignment vertical="center"/>
    </xf>
    <xf numFmtId="0" fontId="25" fillId="0" borderId="22"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59">
    <xf numFmtId="0" fontId="0" fillId="0" borderId="0" xfId="0">
      <alignment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0" xfId="0" applyFont="1" applyAlignment="1">
      <alignment horizontal="left" vertical="center"/>
    </xf>
    <xf numFmtId="0" fontId="1" fillId="0" borderId="0" xfId="0" applyFont="1" applyAlignment="1">
      <alignment vertical="center"/>
    </xf>
    <xf numFmtId="0" fontId="0" fillId="0" borderId="0" xfId="0" applyAlignment="1">
      <alignment horizontal="left" vertical="center"/>
    </xf>
    <xf numFmtId="0" fontId="1" fillId="0" borderId="0" xfId="0" applyFont="1">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0" fontId="4" fillId="0" borderId="2" xfId="0" applyFont="1" applyBorder="1" applyAlignment="1">
      <alignment horizontal="center" vertical="center"/>
    </xf>
    <xf numFmtId="176" fontId="4" fillId="0" borderId="2" xfId="0" applyNumberFormat="1" applyFont="1" applyBorder="1" applyAlignment="1">
      <alignment horizontal="center" vertical="center"/>
    </xf>
    <xf numFmtId="0" fontId="1" fillId="0" borderId="4" xfId="0" applyFont="1" applyBorder="1" applyAlignment="1">
      <alignment horizontal="center" vertical="center"/>
    </xf>
    <xf numFmtId="176" fontId="1" fillId="0" borderId="2" xfId="0" applyNumberFormat="1"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left" vertical="center"/>
    </xf>
    <xf numFmtId="176" fontId="1" fillId="0" borderId="7" xfId="0" applyNumberFormat="1" applyFont="1" applyBorder="1" applyAlignment="1">
      <alignment horizontal="center" vertical="center"/>
    </xf>
    <xf numFmtId="0" fontId="1" fillId="0" borderId="2" xfId="11" applyNumberFormat="1" applyFont="1" applyBorder="1" applyAlignment="1">
      <alignment horizontal="center" vertical="center" wrapText="1"/>
    </xf>
    <xf numFmtId="9" fontId="1" fillId="0" borderId="0" xfId="11" applyFont="1">
      <alignment vertical="center"/>
    </xf>
    <xf numFmtId="0" fontId="1" fillId="0" borderId="2" xfId="0" applyFont="1" applyBorder="1">
      <alignment vertical="center"/>
    </xf>
    <xf numFmtId="0" fontId="5" fillId="0" borderId="0" xfId="0" applyFont="1">
      <alignment vertical="center"/>
    </xf>
    <xf numFmtId="0" fontId="5" fillId="0" borderId="0" xfId="0" applyFont="1" applyAlignment="1">
      <alignment horizontal="center" vertical="center"/>
    </xf>
    <xf numFmtId="0" fontId="2" fillId="0" borderId="0" xfId="0" applyFont="1" applyAlignment="1">
      <alignment horizontal="justify" vertical="center" indent="2"/>
    </xf>
    <xf numFmtId="0" fontId="6" fillId="0" borderId="0" xfId="0" applyFont="1" applyAlignment="1">
      <alignment horizontal="center" vertical="center"/>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 xfId="0" applyFont="1" applyBorder="1" applyAlignment="1">
      <alignment horizontal="justify" vertical="center" wrapText="1"/>
    </xf>
    <xf numFmtId="177" fontId="5" fillId="0" borderId="2" xfId="0" applyNumberFormat="1"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 xfId="0" applyFont="1" applyBorder="1" applyAlignment="1">
      <alignment horizontal="left"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2" fillId="0" borderId="2" xfId="0" applyFont="1" applyBorder="1" applyAlignment="1">
      <alignment horizontal="center" vertical="center" wrapText="1"/>
    </xf>
    <xf numFmtId="0" fontId="7" fillId="0" borderId="2" xfId="0" applyFont="1" applyBorder="1" applyAlignment="1">
      <alignment horizontal="center" vertical="center" wrapText="1"/>
    </xf>
    <xf numFmtId="9" fontId="5" fillId="0" borderId="2" xfId="0" applyNumberFormat="1" applyFont="1" applyBorder="1" applyAlignment="1">
      <alignment horizontal="center" vertical="center"/>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9" fontId="5"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tabSelected="1" topLeftCell="A23" workbookViewId="0">
      <selection activeCell="A2" sqref="A2:L38"/>
    </sheetView>
  </sheetViews>
  <sheetFormatPr defaultColWidth="9" defaultRowHeight="14.4"/>
  <cols>
    <col min="1" max="2" width="9" style="33"/>
    <col min="3" max="3" width="18.462962962963" style="33" customWidth="1"/>
    <col min="4" max="4" width="5.55555555555556" style="33" customWidth="1"/>
    <col min="5" max="5" width="8.62962962962963" style="33" customWidth="1"/>
    <col min="6" max="6" width="0.444444444444444" style="33" customWidth="1"/>
    <col min="7" max="7" width="9.88888888888889" style="33" customWidth="1"/>
    <col min="8" max="8" width="11.5555555555556" style="34" customWidth="1"/>
    <col min="9" max="9" width="11.2592592592593" style="34" customWidth="1"/>
    <col min="10" max="10" width="2" style="34" customWidth="1"/>
    <col min="11" max="11" width="5.77777777777778" style="33" customWidth="1"/>
    <col min="12" max="12" width="11.3611111111111" style="33" customWidth="1"/>
    <col min="13" max="16384" width="9" style="33"/>
  </cols>
  <sheetData>
    <row r="1" customFormat="1" ht="27" customHeight="1" spans="1:10">
      <c r="A1" s="35" t="s">
        <v>0</v>
      </c>
      <c r="H1" s="14"/>
      <c r="I1" s="14"/>
      <c r="J1" s="14"/>
    </row>
    <row r="2" customFormat="1" ht="27" customHeight="1" spans="1:12">
      <c r="A2" s="36" t="s">
        <v>1</v>
      </c>
      <c r="B2" s="36"/>
      <c r="C2" s="36"/>
      <c r="D2" s="36"/>
      <c r="E2" s="36"/>
      <c r="F2" s="36"/>
      <c r="G2" s="36"/>
      <c r="H2" s="36"/>
      <c r="I2" s="36"/>
      <c r="J2" s="36"/>
      <c r="K2" s="36"/>
      <c r="L2" s="36"/>
    </row>
    <row r="3" s="33" customFormat="1" ht="22" customHeight="1" spans="1:12">
      <c r="A3" s="37" t="s">
        <v>2</v>
      </c>
      <c r="B3" s="37"/>
      <c r="C3" s="37" t="s">
        <v>3</v>
      </c>
      <c r="D3" s="37"/>
      <c r="E3" s="37"/>
      <c r="F3" s="37"/>
      <c r="G3" s="37"/>
      <c r="H3" s="37"/>
      <c r="I3" s="37"/>
      <c r="J3" s="37"/>
      <c r="K3" s="37"/>
      <c r="L3" s="37"/>
    </row>
    <row r="4" s="33" customFormat="1" ht="22" customHeight="1" spans="1:12">
      <c r="A4" s="37" t="s">
        <v>4</v>
      </c>
      <c r="B4" s="37"/>
      <c r="C4" s="37"/>
      <c r="D4" s="37"/>
      <c r="E4" s="37"/>
      <c r="F4" s="37"/>
      <c r="G4" s="37"/>
      <c r="H4" s="37" t="s">
        <v>5</v>
      </c>
      <c r="I4" s="37"/>
      <c r="J4" s="37"/>
      <c r="K4" s="37"/>
      <c r="L4" s="37"/>
    </row>
    <row r="5" s="33" customFormat="1" ht="22" customHeight="1" spans="1:12">
      <c r="A5" s="38" t="s">
        <v>6</v>
      </c>
      <c r="B5" s="39"/>
      <c r="C5" s="37"/>
      <c r="D5" s="37"/>
      <c r="E5" s="37" t="s">
        <v>7</v>
      </c>
      <c r="F5" s="37"/>
      <c r="G5" s="37" t="s">
        <v>8</v>
      </c>
      <c r="H5" s="37" t="s">
        <v>8</v>
      </c>
      <c r="I5" s="37" t="s">
        <v>9</v>
      </c>
      <c r="J5" s="37"/>
      <c r="K5" s="37" t="s">
        <v>10</v>
      </c>
      <c r="L5" s="37" t="s">
        <v>11</v>
      </c>
    </row>
    <row r="6" s="33" customFormat="1" ht="22" customHeight="1" spans="1:12">
      <c r="A6" s="40"/>
      <c r="B6" s="41"/>
      <c r="C6" s="37"/>
      <c r="D6" s="37"/>
      <c r="E6" s="37" t="s">
        <v>12</v>
      </c>
      <c r="F6" s="37"/>
      <c r="G6" s="37" t="s">
        <v>12</v>
      </c>
      <c r="H6" s="37" t="s">
        <v>13</v>
      </c>
      <c r="I6" s="37"/>
      <c r="J6" s="37"/>
      <c r="K6" s="37"/>
      <c r="L6" s="37"/>
    </row>
    <row r="7" s="33" customFormat="1" ht="22" customHeight="1" spans="1:12">
      <c r="A7" s="40"/>
      <c r="B7" s="41"/>
      <c r="C7" s="42" t="s">
        <v>14</v>
      </c>
      <c r="D7" s="42"/>
      <c r="E7" s="37">
        <v>22.77</v>
      </c>
      <c r="F7" s="37"/>
      <c r="G7" s="37">
        <f>+E7</f>
        <v>22.77</v>
      </c>
      <c r="H7" s="43">
        <f>+G8</f>
        <v>22.77</v>
      </c>
      <c r="I7" s="37">
        <v>10</v>
      </c>
      <c r="J7" s="37"/>
      <c r="K7" s="56">
        <v>1</v>
      </c>
      <c r="L7" s="37">
        <v>10</v>
      </c>
    </row>
    <row r="8" s="33" customFormat="1" ht="22" customHeight="1" spans="1:12">
      <c r="A8" s="40"/>
      <c r="B8" s="41"/>
      <c r="C8" s="37" t="s">
        <v>15</v>
      </c>
      <c r="D8" s="37"/>
      <c r="E8" s="37">
        <f>+E7</f>
        <v>22.77</v>
      </c>
      <c r="F8" s="37"/>
      <c r="G8" s="37">
        <f>+E8</f>
        <v>22.77</v>
      </c>
      <c r="H8" s="43">
        <f>+G8</f>
        <v>22.77</v>
      </c>
      <c r="I8" s="37" t="s">
        <v>16</v>
      </c>
      <c r="J8" s="37"/>
      <c r="K8" s="37"/>
      <c r="L8" s="37" t="s">
        <v>16</v>
      </c>
    </row>
    <row r="9" s="33" customFormat="1" ht="22" customHeight="1" spans="1:12">
      <c r="A9" s="40"/>
      <c r="B9" s="41"/>
      <c r="C9" s="37" t="s">
        <v>17</v>
      </c>
      <c r="D9" s="37"/>
      <c r="E9" s="37"/>
      <c r="F9" s="37"/>
      <c r="G9" s="37"/>
      <c r="H9" s="37"/>
      <c r="I9" s="37" t="s">
        <v>16</v>
      </c>
      <c r="J9" s="37"/>
      <c r="K9" s="37"/>
      <c r="L9" s="37" t="s">
        <v>16</v>
      </c>
    </row>
    <row r="10" s="33" customFormat="1" ht="22" customHeight="1" spans="1:12">
      <c r="A10" s="44"/>
      <c r="B10" s="45"/>
      <c r="C10" s="37" t="s">
        <v>18</v>
      </c>
      <c r="D10" s="37"/>
      <c r="E10" s="37"/>
      <c r="F10" s="37"/>
      <c r="G10" s="37"/>
      <c r="H10" s="37"/>
      <c r="I10" s="37" t="s">
        <v>16</v>
      </c>
      <c r="J10" s="37"/>
      <c r="K10" s="37"/>
      <c r="L10" s="37" t="s">
        <v>16</v>
      </c>
    </row>
    <row r="11" s="33" customFormat="1" ht="22" customHeight="1" spans="1:12">
      <c r="A11" s="37" t="s">
        <v>19</v>
      </c>
      <c r="B11" s="37" t="s">
        <v>20</v>
      </c>
      <c r="C11" s="37"/>
      <c r="D11" s="37"/>
      <c r="E11" s="37"/>
      <c r="F11" s="37"/>
      <c r="G11" s="37"/>
      <c r="H11" s="37" t="s">
        <v>21</v>
      </c>
      <c r="I11" s="37"/>
      <c r="J11" s="37"/>
      <c r="K11" s="37"/>
      <c r="L11" s="37"/>
    </row>
    <row r="12" s="33" customFormat="1" ht="64" customHeight="1" spans="1:12">
      <c r="A12" s="37"/>
      <c r="B12" s="46" t="s">
        <v>22</v>
      </c>
      <c r="C12" s="46"/>
      <c r="D12" s="46"/>
      <c r="E12" s="46"/>
      <c r="F12" s="46"/>
      <c r="G12" s="46"/>
      <c r="H12" s="46" t="s">
        <v>23</v>
      </c>
      <c r="I12" s="46"/>
      <c r="J12" s="46"/>
      <c r="K12" s="46"/>
      <c r="L12" s="46"/>
    </row>
    <row r="13" s="33" customFormat="1" ht="15" customHeight="1" spans="1:12">
      <c r="A13" s="37" t="s">
        <v>24</v>
      </c>
      <c r="B13" s="37" t="s">
        <v>25</v>
      </c>
      <c r="C13" s="37" t="s">
        <v>26</v>
      </c>
      <c r="D13" s="37" t="s">
        <v>27</v>
      </c>
      <c r="E13" s="37"/>
      <c r="F13" s="47" t="s">
        <v>28</v>
      </c>
      <c r="G13" s="47"/>
      <c r="H13" s="47" t="s">
        <v>29</v>
      </c>
      <c r="I13" s="37" t="s">
        <v>9</v>
      </c>
      <c r="J13" s="37" t="s">
        <v>11</v>
      </c>
      <c r="K13" s="37" t="s">
        <v>30</v>
      </c>
      <c r="L13" s="37"/>
    </row>
    <row r="14" s="33" customFormat="1" ht="15" customHeight="1" spans="1:12">
      <c r="A14" s="37"/>
      <c r="B14" s="37"/>
      <c r="C14" s="37"/>
      <c r="D14" s="37"/>
      <c r="E14" s="37"/>
      <c r="F14" s="48" t="s">
        <v>31</v>
      </c>
      <c r="G14" s="48"/>
      <c r="H14" s="48" t="s">
        <v>32</v>
      </c>
      <c r="I14" s="37"/>
      <c r="J14" s="37"/>
      <c r="K14" s="37"/>
      <c r="L14" s="37"/>
    </row>
    <row r="15" ht="24" customHeight="1" spans="1:12">
      <c r="A15" s="37"/>
      <c r="B15" s="49" t="s">
        <v>33</v>
      </c>
      <c r="C15" s="50" t="s">
        <v>34</v>
      </c>
      <c r="D15" s="50" t="s">
        <v>35</v>
      </c>
      <c r="E15" s="50"/>
      <c r="F15" s="51">
        <v>1</v>
      </c>
      <c r="G15" s="52"/>
      <c r="H15" s="51">
        <v>1</v>
      </c>
      <c r="I15" s="52">
        <v>2</v>
      </c>
      <c r="J15" s="52">
        <f>+附表1!H4</f>
        <v>2</v>
      </c>
      <c r="K15" s="52"/>
      <c r="L15" s="52"/>
    </row>
    <row r="16" ht="24" customHeight="1" spans="1:12">
      <c r="A16" s="37"/>
      <c r="B16" s="50"/>
      <c r="C16" s="50"/>
      <c r="D16" s="50" t="s">
        <v>36</v>
      </c>
      <c r="E16" s="50"/>
      <c r="F16" s="51">
        <v>1</v>
      </c>
      <c r="G16" s="52"/>
      <c r="H16" s="51">
        <v>1</v>
      </c>
      <c r="I16" s="52">
        <v>2</v>
      </c>
      <c r="J16" s="52">
        <f>+附表1!H5</f>
        <v>2</v>
      </c>
      <c r="K16" s="52"/>
      <c r="L16" s="52"/>
    </row>
    <row r="17" ht="24" customHeight="1" spans="1:12">
      <c r="A17" s="37"/>
      <c r="B17" s="50"/>
      <c r="C17" s="50" t="s">
        <v>37</v>
      </c>
      <c r="D17" s="50" t="s">
        <v>38</v>
      </c>
      <c r="E17" s="50"/>
      <c r="F17" s="51">
        <v>1</v>
      </c>
      <c r="G17" s="52"/>
      <c r="H17" s="51">
        <v>1</v>
      </c>
      <c r="I17" s="52">
        <v>2</v>
      </c>
      <c r="J17" s="52">
        <f>+附表1!H6</f>
        <v>2</v>
      </c>
      <c r="K17" s="52"/>
      <c r="L17" s="52"/>
    </row>
    <row r="18" ht="24" customHeight="1" spans="1:12">
      <c r="A18" s="37"/>
      <c r="B18" s="50"/>
      <c r="C18" s="50"/>
      <c r="D18" s="50" t="s">
        <v>39</v>
      </c>
      <c r="E18" s="50"/>
      <c r="F18" s="51">
        <v>1</v>
      </c>
      <c r="G18" s="52"/>
      <c r="H18" s="51">
        <v>1</v>
      </c>
      <c r="I18" s="52">
        <v>2</v>
      </c>
      <c r="J18" s="52">
        <f>+附表1!H7</f>
        <v>2</v>
      </c>
      <c r="K18" s="52"/>
      <c r="L18" s="52"/>
    </row>
    <row r="19" ht="24" customHeight="1" spans="1:12">
      <c r="A19" s="37"/>
      <c r="B19" s="50"/>
      <c r="C19" s="50" t="s">
        <v>40</v>
      </c>
      <c r="D19" s="50" t="s">
        <v>41</v>
      </c>
      <c r="E19" s="50"/>
      <c r="F19" s="51">
        <v>1</v>
      </c>
      <c r="G19" s="52"/>
      <c r="H19" s="51">
        <v>1</v>
      </c>
      <c r="I19" s="52">
        <v>2</v>
      </c>
      <c r="J19" s="52">
        <f>+附表1!H8</f>
        <v>2</v>
      </c>
      <c r="K19" s="52"/>
      <c r="L19" s="52"/>
    </row>
    <row r="20" ht="24" customHeight="1" spans="1:12">
      <c r="A20" s="37"/>
      <c r="B20" s="50"/>
      <c r="C20" s="50"/>
      <c r="D20" s="50" t="s">
        <v>42</v>
      </c>
      <c r="E20" s="50"/>
      <c r="F20" s="51">
        <v>1</v>
      </c>
      <c r="G20" s="52"/>
      <c r="H20" s="51">
        <v>1</v>
      </c>
      <c r="I20" s="52">
        <v>2</v>
      </c>
      <c r="J20" s="52">
        <f>+附表1!H9</f>
        <v>2</v>
      </c>
      <c r="K20" s="52"/>
      <c r="L20" s="52"/>
    </row>
    <row r="21" ht="24" customHeight="1" spans="1:12">
      <c r="A21" s="37"/>
      <c r="B21" s="49" t="s">
        <v>43</v>
      </c>
      <c r="C21" s="50" t="s">
        <v>44</v>
      </c>
      <c r="D21" s="50" t="s">
        <v>45</v>
      </c>
      <c r="E21" s="50"/>
      <c r="F21" s="51">
        <v>1</v>
      </c>
      <c r="G21" s="52"/>
      <c r="H21" s="51">
        <f>+G8/E8</f>
        <v>1</v>
      </c>
      <c r="I21" s="52">
        <v>4</v>
      </c>
      <c r="J21" s="52">
        <f>+附表1!H10</f>
        <v>4</v>
      </c>
      <c r="K21" s="57"/>
      <c r="L21" s="57"/>
    </row>
    <row r="22" ht="24" customHeight="1" spans="1:12">
      <c r="A22" s="37"/>
      <c r="B22" s="50"/>
      <c r="C22" s="50"/>
      <c r="D22" s="50" t="s">
        <v>46</v>
      </c>
      <c r="E22" s="50"/>
      <c r="F22" s="51">
        <v>1</v>
      </c>
      <c r="G22" s="52"/>
      <c r="H22" s="51">
        <v>1</v>
      </c>
      <c r="I22" s="52">
        <v>2</v>
      </c>
      <c r="J22" s="52">
        <f>+附表1!H11</f>
        <v>2</v>
      </c>
      <c r="K22" s="52"/>
      <c r="L22" s="52"/>
    </row>
    <row r="23" ht="24" customHeight="1" spans="1:12">
      <c r="A23" s="37"/>
      <c r="B23" s="50"/>
      <c r="C23" s="50" t="s">
        <v>47</v>
      </c>
      <c r="D23" s="50" t="s">
        <v>48</v>
      </c>
      <c r="E23" s="50"/>
      <c r="F23" s="51">
        <v>1</v>
      </c>
      <c r="G23" s="52"/>
      <c r="H23" s="51">
        <v>1</v>
      </c>
      <c r="I23" s="52">
        <v>2</v>
      </c>
      <c r="J23" s="52">
        <f>+附表1!H12</f>
        <v>2</v>
      </c>
      <c r="K23" s="52"/>
      <c r="L23" s="52"/>
    </row>
    <row r="24" ht="24" customHeight="1" spans="1:12">
      <c r="A24" s="37"/>
      <c r="B24" s="50"/>
      <c r="C24" s="50"/>
      <c r="D24" s="50" t="s">
        <v>49</v>
      </c>
      <c r="E24" s="50"/>
      <c r="F24" s="51">
        <v>1</v>
      </c>
      <c r="G24" s="52"/>
      <c r="H24" s="51">
        <v>1</v>
      </c>
      <c r="I24" s="52">
        <v>2</v>
      </c>
      <c r="J24" s="52">
        <f>+附表1!H13</f>
        <v>2</v>
      </c>
      <c r="K24" s="52"/>
      <c r="L24" s="52"/>
    </row>
    <row r="25" ht="24" customHeight="1" spans="1:12">
      <c r="A25" s="37"/>
      <c r="B25" s="50"/>
      <c r="C25" s="50"/>
      <c r="D25" s="50" t="s">
        <v>50</v>
      </c>
      <c r="E25" s="50"/>
      <c r="F25" s="51">
        <v>1</v>
      </c>
      <c r="G25" s="52"/>
      <c r="H25" s="51">
        <v>1</v>
      </c>
      <c r="I25" s="52">
        <v>2</v>
      </c>
      <c r="J25" s="52">
        <f>+附表1!H14</f>
        <v>2</v>
      </c>
      <c r="K25" s="52"/>
      <c r="L25" s="52"/>
    </row>
    <row r="26" ht="24" customHeight="1" spans="1:12">
      <c r="A26" s="37"/>
      <c r="B26" s="50"/>
      <c r="C26" s="50"/>
      <c r="D26" s="50" t="s">
        <v>51</v>
      </c>
      <c r="E26" s="50"/>
      <c r="F26" s="51">
        <v>1</v>
      </c>
      <c r="G26" s="52"/>
      <c r="H26" s="51">
        <v>1</v>
      </c>
      <c r="I26" s="52">
        <v>2</v>
      </c>
      <c r="J26" s="52">
        <f>+附表1!H15</f>
        <v>2</v>
      </c>
      <c r="K26" s="52"/>
      <c r="L26" s="52"/>
    </row>
    <row r="27" ht="24" customHeight="1" spans="1:12">
      <c r="A27" s="37"/>
      <c r="B27" s="50"/>
      <c r="C27" s="50"/>
      <c r="D27" s="50" t="s">
        <v>52</v>
      </c>
      <c r="E27" s="50"/>
      <c r="F27" s="51">
        <v>1</v>
      </c>
      <c r="G27" s="52"/>
      <c r="H27" s="51">
        <v>1</v>
      </c>
      <c r="I27" s="52">
        <v>2</v>
      </c>
      <c r="J27" s="52">
        <f>+附表1!H16</f>
        <v>2</v>
      </c>
      <c r="K27" s="52"/>
      <c r="L27" s="52"/>
    </row>
    <row r="28" ht="24" customHeight="1" spans="1:12">
      <c r="A28" s="37"/>
      <c r="B28" s="49" t="s">
        <v>53</v>
      </c>
      <c r="C28" s="50" t="s">
        <v>54</v>
      </c>
      <c r="D28" s="49" t="str">
        <f>+附表1!E17</f>
        <v>设计、监理、编审数量</v>
      </c>
      <c r="E28" s="50"/>
      <c r="F28" s="51">
        <v>1</v>
      </c>
      <c r="G28" s="52"/>
      <c r="H28" s="51">
        <v>1</v>
      </c>
      <c r="I28" s="52">
        <v>8</v>
      </c>
      <c r="J28" s="52">
        <f>+附表1!H17</f>
        <v>8</v>
      </c>
      <c r="K28" s="52"/>
      <c r="L28" s="52"/>
    </row>
    <row r="29" ht="24" customHeight="1" spans="1:12">
      <c r="A29" s="37"/>
      <c r="B29" s="50"/>
      <c r="C29" s="50" t="s">
        <v>55</v>
      </c>
      <c r="D29" s="49" t="str">
        <f>+附表1!E18</f>
        <v>合格率</v>
      </c>
      <c r="E29" s="50"/>
      <c r="F29" s="51">
        <v>1</v>
      </c>
      <c r="G29" s="52"/>
      <c r="H29" s="51">
        <v>1</v>
      </c>
      <c r="I29" s="52">
        <v>8</v>
      </c>
      <c r="J29" s="52">
        <f>+附表1!H18</f>
        <v>8</v>
      </c>
      <c r="K29" s="52"/>
      <c r="L29" s="52"/>
    </row>
    <row r="30" ht="24" customHeight="1" spans="1:12">
      <c r="A30" s="37"/>
      <c r="B30" s="50"/>
      <c r="C30" s="50" t="s">
        <v>56</v>
      </c>
      <c r="D30" s="49" t="str">
        <f>+附表1!E19</f>
        <v>及时率</v>
      </c>
      <c r="E30" s="50"/>
      <c r="F30" s="51">
        <v>1</v>
      </c>
      <c r="G30" s="52"/>
      <c r="H30" s="51">
        <v>1</v>
      </c>
      <c r="I30" s="52">
        <v>8</v>
      </c>
      <c r="J30" s="52">
        <f>+附表1!H19</f>
        <v>8</v>
      </c>
      <c r="K30" s="52"/>
      <c r="L30" s="52"/>
    </row>
    <row r="31" ht="24" customHeight="1" spans="1:12">
      <c r="A31" s="37"/>
      <c r="B31" s="50"/>
      <c r="C31" s="50" t="s">
        <v>57</v>
      </c>
      <c r="D31" s="49" t="str">
        <f>+附表1!E20</f>
        <v>成本节约率</v>
      </c>
      <c r="E31" s="50"/>
      <c r="F31" s="51" t="s">
        <v>58</v>
      </c>
      <c r="G31" s="52"/>
      <c r="H31" s="51">
        <v>0</v>
      </c>
      <c r="I31" s="52">
        <v>8</v>
      </c>
      <c r="J31" s="52">
        <f>+附表1!H20</f>
        <v>8</v>
      </c>
      <c r="K31" s="52"/>
      <c r="L31" s="52"/>
    </row>
    <row r="32" ht="24" customHeight="1" spans="1:12">
      <c r="A32" s="37"/>
      <c r="B32" s="53" t="s">
        <v>59</v>
      </c>
      <c r="C32" s="50" t="str">
        <f>+附表1!C21</f>
        <v>经济效益指标</v>
      </c>
      <c r="D32" s="49" t="str">
        <f>+附表1!E21</f>
        <v>推动地区经济发展</v>
      </c>
      <c r="E32" s="50"/>
      <c r="F32" s="51">
        <v>1</v>
      </c>
      <c r="G32" s="52"/>
      <c r="H32" s="51">
        <v>1</v>
      </c>
      <c r="I32" s="52">
        <v>5</v>
      </c>
      <c r="J32" s="52">
        <f>+附表1!H21</f>
        <v>5</v>
      </c>
      <c r="K32" s="57"/>
      <c r="L32" s="57"/>
    </row>
    <row r="33" ht="24" customHeight="1" spans="1:12">
      <c r="A33" s="37"/>
      <c r="B33" s="54"/>
      <c r="C33" s="50" t="str">
        <f>+附表1!C22</f>
        <v>社会效益指标</v>
      </c>
      <c r="D33" s="49" t="str">
        <f>+附表1!E22</f>
        <v>提高人居环境质量</v>
      </c>
      <c r="E33" s="50"/>
      <c r="F33" s="51">
        <v>1</v>
      </c>
      <c r="G33" s="52"/>
      <c r="H33" s="51">
        <v>1</v>
      </c>
      <c r="I33" s="52">
        <v>5</v>
      </c>
      <c r="J33" s="52">
        <f>+附表1!H22</f>
        <v>5</v>
      </c>
      <c r="K33" s="52"/>
      <c r="L33" s="52"/>
    </row>
    <row r="34" ht="24" customHeight="1" spans="1:12">
      <c r="A34" s="37"/>
      <c r="B34" s="54"/>
      <c r="C34" s="50" t="str">
        <f>+附表1!C23</f>
        <v>生态效益指标</v>
      </c>
      <c r="D34" s="49" t="str">
        <f>+附表1!E23</f>
        <v>改善生态环境质量</v>
      </c>
      <c r="E34" s="50"/>
      <c r="F34" s="51">
        <v>1</v>
      </c>
      <c r="G34" s="52"/>
      <c r="H34" s="51">
        <v>1</v>
      </c>
      <c r="I34" s="52">
        <v>5</v>
      </c>
      <c r="J34" s="52">
        <f>+附表1!H23</f>
        <v>5</v>
      </c>
      <c r="K34" s="52"/>
      <c r="L34" s="52"/>
    </row>
    <row r="35" ht="24" customHeight="1" spans="1:12">
      <c r="A35" s="37"/>
      <c r="B35" s="55"/>
      <c r="C35" s="50" t="str">
        <f>+附表1!C24</f>
        <v>可持续影响指标</v>
      </c>
      <c r="D35" s="49" t="str">
        <f>+附表1!E24</f>
        <v>可持续影响</v>
      </c>
      <c r="E35" s="50"/>
      <c r="F35" s="51">
        <v>1</v>
      </c>
      <c r="G35" s="52"/>
      <c r="H35" s="51">
        <v>1</v>
      </c>
      <c r="I35" s="52">
        <v>5</v>
      </c>
      <c r="J35" s="52">
        <f>+附表1!H24</f>
        <v>5</v>
      </c>
      <c r="K35" s="52"/>
      <c r="L35" s="52"/>
    </row>
    <row r="36" ht="35" customHeight="1" spans="1:12">
      <c r="A36" s="37"/>
      <c r="B36" s="49" t="s">
        <v>60</v>
      </c>
      <c r="C36" s="49" t="s">
        <v>61</v>
      </c>
      <c r="D36" s="49" t="str">
        <f>+附表1!E25</f>
        <v>受益市民满意度</v>
      </c>
      <c r="E36" s="50"/>
      <c r="F36" s="51">
        <v>0.95</v>
      </c>
      <c r="G36" s="52"/>
      <c r="H36" s="51">
        <v>0.94</v>
      </c>
      <c r="I36" s="52">
        <v>10</v>
      </c>
      <c r="J36" s="52">
        <f>+附表1!H25</f>
        <v>8</v>
      </c>
      <c r="K36" s="58" t="str">
        <f>+附表1!I25</f>
        <v>受益市民满意度为94%，扣2分</v>
      </c>
      <c r="L36" s="58"/>
    </row>
    <row r="37" ht="29" customHeight="1" spans="1:12">
      <c r="A37" s="37" t="s">
        <v>62</v>
      </c>
      <c r="B37" s="37"/>
      <c r="C37" s="37"/>
      <c r="D37" s="37"/>
      <c r="E37" s="37"/>
      <c r="F37" s="37"/>
      <c r="G37" s="37"/>
      <c r="H37" s="37"/>
      <c r="I37" s="52">
        <v>10</v>
      </c>
      <c r="J37" s="52">
        <f>+附表1!H26</f>
        <v>10</v>
      </c>
      <c r="K37" s="57"/>
      <c r="L37" s="57"/>
    </row>
    <row r="38" ht="22" customHeight="1" spans="1:12">
      <c r="A38" s="50" t="s">
        <v>63</v>
      </c>
      <c r="B38" s="50"/>
      <c r="C38" s="50"/>
      <c r="D38" s="50"/>
      <c r="E38" s="50"/>
      <c r="F38" s="50"/>
      <c r="G38" s="50"/>
      <c r="H38" s="50"/>
      <c r="I38" s="52">
        <f>SUM(I15:I37)</f>
        <v>100</v>
      </c>
      <c r="J38" s="52">
        <f>SUM(J15:J37)</f>
        <v>98</v>
      </c>
      <c r="K38" s="52"/>
      <c r="L38" s="52"/>
    </row>
  </sheetData>
  <mergeCells count="118">
    <mergeCell ref="A2:L2"/>
    <mergeCell ref="A3:B3"/>
    <mergeCell ref="C3:L3"/>
    <mergeCell ref="A4:B4"/>
    <mergeCell ref="C4:G4"/>
    <mergeCell ref="I4:L4"/>
    <mergeCell ref="E5:F5"/>
    <mergeCell ref="E6:F6"/>
    <mergeCell ref="C7:D7"/>
    <mergeCell ref="E7:F7"/>
    <mergeCell ref="I7:J7"/>
    <mergeCell ref="C8:D8"/>
    <mergeCell ref="E8:F8"/>
    <mergeCell ref="I8:J8"/>
    <mergeCell ref="C9:D9"/>
    <mergeCell ref="E9:F9"/>
    <mergeCell ref="I9:J9"/>
    <mergeCell ref="C10:D10"/>
    <mergeCell ref="E10:F10"/>
    <mergeCell ref="I10:J10"/>
    <mergeCell ref="B11:G11"/>
    <mergeCell ref="H11:L11"/>
    <mergeCell ref="B12:G12"/>
    <mergeCell ref="H12:L12"/>
    <mergeCell ref="F13:G13"/>
    <mergeCell ref="F14:G14"/>
    <mergeCell ref="D15:E15"/>
    <mergeCell ref="F15:G15"/>
    <mergeCell ref="K15:L15"/>
    <mergeCell ref="D16:E16"/>
    <mergeCell ref="F16:G16"/>
    <mergeCell ref="K16:L16"/>
    <mergeCell ref="D17:E17"/>
    <mergeCell ref="F17:G17"/>
    <mergeCell ref="K17:L17"/>
    <mergeCell ref="D18:E18"/>
    <mergeCell ref="F18:G18"/>
    <mergeCell ref="K18:L18"/>
    <mergeCell ref="D19:E19"/>
    <mergeCell ref="F19:G19"/>
    <mergeCell ref="K19:L19"/>
    <mergeCell ref="D20:E20"/>
    <mergeCell ref="F20:G20"/>
    <mergeCell ref="K20:L20"/>
    <mergeCell ref="D21:E21"/>
    <mergeCell ref="F21:G21"/>
    <mergeCell ref="K21:L21"/>
    <mergeCell ref="D22:E22"/>
    <mergeCell ref="F22:G22"/>
    <mergeCell ref="K22:L22"/>
    <mergeCell ref="D23:E23"/>
    <mergeCell ref="F23:G23"/>
    <mergeCell ref="K23:L23"/>
    <mergeCell ref="D24:E24"/>
    <mergeCell ref="F24:G24"/>
    <mergeCell ref="K24:L24"/>
    <mergeCell ref="D25:E25"/>
    <mergeCell ref="F25:G25"/>
    <mergeCell ref="K25:L25"/>
    <mergeCell ref="D26:E26"/>
    <mergeCell ref="F26:G26"/>
    <mergeCell ref="K26:L26"/>
    <mergeCell ref="D27:E27"/>
    <mergeCell ref="F27:G27"/>
    <mergeCell ref="K27:L27"/>
    <mergeCell ref="D28:E28"/>
    <mergeCell ref="F28:G28"/>
    <mergeCell ref="K28:L28"/>
    <mergeCell ref="D29:E29"/>
    <mergeCell ref="F29:G29"/>
    <mergeCell ref="K29:L29"/>
    <mergeCell ref="D30:E30"/>
    <mergeCell ref="F30:G30"/>
    <mergeCell ref="K30:L30"/>
    <mergeCell ref="D31:E31"/>
    <mergeCell ref="F31:G31"/>
    <mergeCell ref="K31:L31"/>
    <mergeCell ref="D32:E32"/>
    <mergeCell ref="F32:G32"/>
    <mergeCell ref="K32:L32"/>
    <mergeCell ref="D33:E33"/>
    <mergeCell ref="F33:G33"/>
    <mergeCell ref="K33:L33"/>
    <mergeCell ref="D34:E34"/>
    <mergeCell ref="F34:G34"/>
    <mergeCell ref="K34:L34"/>
    <mergeCell ref="D35:E35"/>
    <mergeCell ref="F35:G35"/>
    <mergeCell ref="K35:L35"/>
    <mergeCell ref="D36:E36"/>
    <mergeCell ref="F36:G36"/>
    <mergeCell ref="K36:L36"/>
    <mergeCell ref="A37:H37"/>
    <mergeCell ref="K37:L37"/>
    <mergeCell ref="A38:H38"/>
    <mergeCell ref="K38:L38"/>
    <mergeCell ref="A11:A12"/>
    <mergeCell ref="A13:A36"/>
    <mergeCell ref="B13:B14"/>
    <mergeCell ref="B15:B20"/>
    <mergeCell ref="B21:B27"/>
    <mergeCell ref="B28:B31"/>
    <mergeCell ref="B32:B35"/>
    <mergeCell ref="C13:C14"/>
    <mergeCell ref="C15:C16"/>
    <mergeCell ref="C17:C18"/>
    <mergeCell ref="C19:C20"/>
    <mergeCell ref="C21:C22"/>
    <mergeCell ref="C23:C27"/>
    <mergeCell ref="I13:I14"/>
    <mergeCell ref="J13:J14"/>
    <mergeCell ref="K5:K6"/>
    <mergeCell ref="L5:L6"/>
    <mergeCell ref="A5:B10"/>
    <mergeCell ref="C5:D6"/>
    <mergeCell ref="I5:J6"/>
    <mergeCell ref="D13:E14"/>
    <mergeCell ref="K13:L14"/>
  </mergeCells>
  <pageMargins left="0.751388888888889" right="0.751388888888889" top="0.590277777777778" bottom="0.550694444444444" header="0.5" footer="0.314583333333333"/>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L7" sqref="L7"/>
    </sheetView>
  </sheetViews>
  <sheetFormatPr defaultColWidth="9" defaultRowHeight="14.4"/>
  <cols>
    <col min="1" max="1" width="9.84259259259259" style="14" customWidth="1"/>
    <col min="2" max="2" width="4.87962962962963" style="14" customWidth="1"/>
    <col min="3" max="3" width="10.9259259259259" style="14" customWidth="1"/>
    <col min="4" max="4" width="5.87962962962963" style="14" customWidth="1"/>
    <col min="5" max="5" width="17.25" style="14" customWidth="1"/>
    <col min="6" max="6" width="5.87962962962963" style="14" customWidth="1"/>
    <col min="7" max="7" width="62.6944444444444" style="12" customWidth="1"/>
    <col min="8" max="8" width="6.37962962962963" style="15" customWidth="1"/>
    <col min="9" max="9" width="21.0462962962963" style="14" customWidth="1"/>
  </cols>
  <sheetData>
    <row r="1" customFormat="1" ht="27" customHeight="1" spans="1:9">
      <c r="A1" s="16" t="s">
        <v>64</v>
      </c>
      <c r="B1" s="14"/>
      <c r="C1" s="14"/>
      <c r="D1" s="14"/>
      <c r="E1" s="14"/>
      <c r="F1" s="14"/>
      <c r="G1" s="12"/>
      <c r="H1" s="15"/>
      <c r="I1" s="14"/>
    </row>
    <row r="2" customFormat="1" ht="27" customHeight="1" spans="1:9">
      <c r="A2" s="17" t="s">
        <v>65</v>
      </c>
      <c r="B2" s="17"/>
      <c r="C2" s="17"/>
      <c r="D2" s="17"/>
      <c r="E2" s="17"/>
      <c r="F2" s="17"/>
      <c r="G2" s="17"/>
      <c r="H2" s="18"/>
      <c r="I2" s="17"/>
    </row>
    <row r="3" ht="19" customHeight="1" spans="1:9">
      <c r="A3" s="19" t="s">
        <v>25</v>
      </c>
      <c r="B3" s="19" t="s">
        <v>9</v>
      </c>
      <c r="C3" s="19" t="s">
        <v>26</v>
      </c>
      <c r="D3" s="19" t="s">
        <v>9</v>
      </c>
      <c r="E3" s="19" t="s">
        <v>27</v>
      </c>
      <c r="F3" s="19" t="s">
        <v>9</v>
      </c>
      <c r="G3" s="19" t="s">
        <v>66</v>
      </c>
      <c r="H3" s="20" t="s">
        <v>11</v>
      </c>
      <c r="I3" s="19" t="s">
        <v>67</v>
      </c>
    </row>
    <row r="4" ht="60" customHeight="1" spans="1:9">
      <c r="A4" s="7" t="s">
        <v>68</v>
      </c>
      <c r="B4" s="4">
        <f>+D4+D6+D8</f>
        <v>12</v>
      </c>
      <c r="C4" s="4" t="s">
        <v>34</v>
      </c>
      <c r="D4" s="21">
        <f>+F4+F5</f>
        <v>4</v>
      </c>
      <c r="E4" s="4" t="s">
        <v>35</v>
      </c>
      <c r="F4" s="4">
        <f>+附件1!I15</f>
        <v>2</v>
      </c>
      <c r="G4" s="9" t="s">
        <v>69</v>
      </c>
      <c r="H4" s="22">
        <f>+F4</f>
        <v>2</v>
      </c>
      <c r="I4" s="4"/>
    </row>
    <row r="5" ht="51" customHeight="1" spans="1:9">
      <c r="A5" s="4"/>
      <c r="B5" s="4"/>
      <c r="C5" s="4"/>
      <c r="D5" s="5"/>
      <c r="E5" s="4" t="s">
        <v>36</v>
      </c>
      <c r="F5" s="4">
        <f>+附件1!I16</f>
        <v>2</v>
      </c>
      <c r="G5" s="9" t="s">
        <v>70</v>
      </c>
      <c r="H5" s="22">
        <f t="shared" ref="H5:H26" si="0">+F5</f>
        <v>2</v>
      </c>
      <c r="I5" s="4"/>
    </row>
    <row r="6" ht="53" customHeight="1" spans="1:9">
      <c r="A6" s="4"/>
      <c r="B6" s="4"/>
      <c r="C6" s="4" t="s">
        <v>37</v>
      </c>
      <c r="D6" s="21">
        <f>+F6+F7</f>
        <v>4</v>
      </c>
      <c r="E6" s="4" t="s">
        <v>38</v>
      </c>
      <c r="F6" s="4">
        <f>+附件1!I17</f>
        <v>2</v>
      </c>
      <c r="G6" s="9" t="s">
        <v>71</v>
      </c>
      <c r="H6" s="22">
        <f t="shared" si="0"/>
        <v>2</v>
      </c>
      <c r="I6" s="4"/>
    </row>
    <row r="7" ht="46" customHeight="1" spans="1:9">
      <c r="A7" s="4"/>
      <c r="B7" s="4"/>
      <c r="C7" s="4"/>
      <c r="D7" s="5"/>
      <c r="E7" s="4" t="s">
        <v>39</v>
      </c>
      <c r="F7" s="4">
        <f>+附件1!I18</f>
        <v>2</v>
      </c>
      <c r="G7" s="9" t="s">
        <v>72</v>
      </c>
      <c r="H7" s="22">
        <f t="shared" si="0"/>
        <v>2</v>
      </c>
      <c r="I7" s="7"/>
    </row>
    <row r="8" ht="59" customHeight="1" spans="1:9">
      <c r="A8" s="4"/>
      <c r="B8" s="4"/>
      <c r="C8" s="4" t="s">
        <v>40</v>
      </c>
      <c r="D8" s="4">
        <f>+F8+F9</f>
        <v>4</v>
      </c>
      <c r="E8" s="4" t="s">
        <v>41</v>
      </c>
      <c r="F8" s="4">
        <f>+附件1!I19</f>
        <v>2</v>
      </c>
      <c r="G8" s="9" t="s">
        <v>73</v>
      </c>
      <c r="H8" s="22">
        <f t="shared" si="0"/>
        <v>2</v>
      </c>
      <c r="I8" s="9"/>
    </row>
    <row r="9" ht="42" customHeight="1" spans="1:9">
      <c r="A9" s="4"/>
      <c r="B9" s="4"/>
      <c r="C9" s="4"/>
      <c r="D9" s="4"/>
      <c r="E9" s="4" t="s">
        <v>74</v>
      </c>
      <c r="F9" s="4">
        <f>+附件1!I20</f>
        <v>2</v>
      </c>
      <c r="G9" s="9" t="s">
        <v>75</v>
      </c>
      <c r="H9" s="22">
        <f t="shared" si="0"/>
        <v>2</v>
      </c>
      <c r="I9" s="4"/>
    </row>
    <row r="10" s="13" customFormat="1" ht="32" customHeight="1" spans="1:9">
      <c r="A10" s="23" t="s">
        <v>76</v>
      </c>
      <c r="B10" s="21">
        <f>+D10+D12</f>
        <v>16</v>
      </c>
      <c r="C10" s="21" t="s">
        <v>44</v>
      </c>
      <c r="D10" s="21">
        <f>+F10+F11</f>
        <v>6</v>
      </c>
      <c r="E10" s="4" t="s">
        <v>45</v>
      </c>
      <c r="F10" s="4">
        <f>+附件1!I21</f>
        <v>4</v>
      </c>
      <c r="G10" s="9" t="s">
        <v>77</v>
      </c>
      <c r="H10" s="22">
        <f t="shared" si="0"/>
        <v>4</v>
      </c>
      <c r="I10" s="30"/>
    </row>
    <row r="11" s="13" customFormat="1" ht="55" customHeight="1" spans="1:9">
      <c r="A11" s="24"/>
      <c r="B11" s="24"/>
      <c r="C11" s="5"/>
      <c r="D11" s="5"/>
      <c r="E11" s="4" t="s">
        <v>46</v>
      </c>
      <c r="F11" s="4">
        <f>+附件1!I22</f>
        <v>2</v>
      </c>
      <c r="G11" s="9" t="s">
        <v>78</v>
      </c>
      <c r="H11" s="22">
        <f t="shared" si="0"/>
        <v>2</v>
      </c>
      <c r="I11" s="4"/>
    </row>
    <row r="12" s="13" customFormat="1" ht="48" customHeight="1" spans="1:9">
      <c r="A12" s="24"/>
      <c r="B12" s="24"/>
      <c r="C12" s="21" t="s">
        <v>47</v>
      </c>
      <c r="D12" s="21">
        <f>+F12+F13+F14+F15+F16</f>
        <v>10</v>
      </c>
      <c r="E12" s="4" t="s">
        <v>48</v>
      </c>
      <c r="F12" s="4">
        <f>+附件1!I23</f>
        <v>2</v>
      </c>
      <c r="G12" s="9" t="s">
        <v>79</v>
      </c>
      <c r="H12" s="22">
        <f t="shared" si="0"/>
        <v>2</v>
      </c>
      <c r="I12" s="4"/>
    </row>
    <row r="13" s="13" customFormat="1" ht="51" customHeight="1" spans="1:11">
      <c r="A13" s="24"/>
      <c r="B13" s="24"/>
      <c r="C13" s="24"/>
      <c r="D13" s="24"/>
      <c r="E13" s="4" t="s">
        <v>49</v>
      </c>
      <c r="F13" s="4">
        <f>+附件1!I24</f>
        <v>2</v>
      </c>
      <c r="G13" s="9" t="s">
        <v>80</v>
      </c>
      <c r="H13" s="22">
        <f t="shared" si="0"/>
        <v>2</v>
      </c>
      <c r="I13" s="4"/>
      <c r="K13" s="31"/>
    </row>
    <row r="14" s="13" customFormat="1" ht="38" customHeight="1" spans="1:9">
      <c r="A14" s="24"/>
      <c r="B14" s="24"/>
      <c r="C14" s="24"/>
      <c r="D14" s="24"/>
      <c r="E14" s="4" t="s">
        <v>50</v>
      </c>
      <c r="F14" s="4">
        <f>+附件1!I25</f>
        <v>2</v>
      </c>
      <c r="G14" s="9" t="s">
        <v>81</v>
      </c>
      <c r="H14" s="22">
        <f t="shared" si="0"/>
        <v>2</v>
      </c>
      <c r="I14" s="4"/>
    </row>
    <row r="15" s="13" customFormat="1" ht="49" customHeight="1" spans="1:9">
      <c r="A15" s="24"/>
      <c r="B15" s="24"/>
      <c r="C15" s="24"/>
      <c r="D15" s="24"/>
      <c r="E15" s="4" t="s">
        <v>51</v>
      </c>
      <c r="F15" s="4">
        <f>+附件1!I26</f>
        <v>2</v>
      </c>
      <c r="G15" s="9" t="s">
        <v>82</v>
      </c>
      <c r="H15" s="22">
        <f t="shared" si="0"/>
        <v>2</v>
      </c>
      <c r="I15" s="4"/>
    </row>
    <row r="16" s="13" customFormat="1" ht="54" customHeight="1" spans="1:9">
      <c r="A16" s="5"/>
      <c r="B16" s="5"/>
      <c r="C16" s="5"/>
      <c r="D16" s="5"/>
      <c r="E16" s="4" t="s">
        <v>52</v>
      </c>
      <c r="F16" s="4">
        <f>+附件1!I27</f>
        <v>2</v>
      </c>
      <c r="G16" s="9" t="s">
        <v>83</v>
      </c>
      <c r="H16" s="22">
        <f t="shared" si="0"/>
        <v>2</v>
      </c>
      <c r="I16" s="7"/>
    </row>
    <row r="17" s="13" customFormat="1" ht="29" customHeight="1" spans="1:9">
      <c r="A17" s="23" t="s">
        <v>84</v>
      </c>
      <c r="B17" s="21">
        <f>+D17+D18+D19+D20</f>
        <v>32</v>
      </c>
      <c r="C17" s="4" t="s">
        <v>54</v>
      </c>
      <c r="D17" s="21">
        <f>+F17+F18+F19+F20</f>
        <v>32</v>
      </c>
      <c r="E17" s="4" t="s">
        <v>85</v>
      </c>
      <c r="F17" s="4">
        <f>+附件1!I28</f>
        <v>8</v>
      </c>
      <c r="G17" s="9" t="s">
        <v>86</v>
      </c>
      <c r="H17" s="22">
        <f t="shared" ref="H17:H23" si="1">+F17</f>
        <v>8</v>
      </c>
      <c r="I17" s="4"/>
    </row>
    <row r="18" s="13" customFormat="1" ht="36" customHeight="1" spans="1:9">
      <c r="A18" s="24"/>
      <c r="B18" s="24"/>
      <c r="C18" s="4" t="s">
        <v>55</v>
      </c>
      <c r="D18" s="24"/>
      <c r="E18" s="4" t="s">
        <v>87</v>
      </c>
      <c r="F18" s="4">
        <f>+附件1!I29</f>
        <v>8</v>
      </c>
      <c r="G18" s="9" t="s">
        <v>88</v>
      </c>
      <c r="H18" s="22">
        <f t="shared" si="1"/>
        <v>8</v>
      </c>
      <c r="I18" s="32"/>
    </row>
    <row r="19" s="13" customFormat="1" ht="29" customHeight="1" spans="1:9">
      <c r="A19" s="24"/>
      <c r="B19" s="24"/>
      <c r="C19" s="4" t="s">
        <v>56</v>
      </c>
      <c r="D19" s="24"/>
      <c r="E19" s="4" t="s">
        <v>89</v>
      </c>
      <c r="F19" s="4">
        <f>+附件1!I30</f>
        <v>8</v>
      </c>
      <c r="G19" s="9" t="s">
        <v>90</v>
      </c>
      <c r="H19" s="22">
        <f t="shared" si="1"/>
        <v>8</v>
      </c>
      <c r="I19" s="4"/>
    </row>
    <row r="20" s="13" customFormat="1" ht="29" customHeight="1" spans="1:9">
      <c r="A20" s="5"/>
      <c r="B20" s="5"/>
      <c r="C20" s="4" t="s">
        <v>57</v>
      </c>
      <c r="D20" s="5"/>
      <c r="E20" s="4" t="s">
        <v>91</v>
      </c>
      <c r="F20" s="4">
        <f>+附件1!I31</f>
        <v>8</v>
      </c>
      <c r="G20" s="9" t="s">
        <v>92</v>
      </c>
      <c r="H20" s="22">
        <f t="shared" si="1"/>
        <v>8</v>
      </c>
      <c r="I20" s="7"/>
    </row>
    <row r="21" s="13" customFormat="1" ht="29" customHeight="1" spans="1:9">
      <c r="A21" s="23" t="s">
        <v>93</v>
      </c>
      <c r="B21" s="21">
        <f>+D21</f>
        <v>20</v>
      </c>
      <c r="C21" s="4" t="s">
        <v>94</v>
      </c>
      <c r="D21" s="21">
        <f>+F21+F22+F23+F24</f>
        <v>20</v>
      </c>
      <c r="E21" s="4" t="s">
        <v>95</v>
      </c>
      <c r="F21" s="4">
        <f>+附件1!I32</f>
        <v>5</v>
      </c>
      <c r="G21" s="9" t="s">
        <v>96</v>
      </c>
      <c r="H21" s="22">
        <f t="shared" si="1"/>
        <v>5</v>
      </c>
      <c r="I21" s="9"/>
    </row>
    <row r="22" s="13" customFormat="1" ht="29" customHeight="1" spans="1:9">
      <c r="A22" s="24"/>
      <c r="B22" s="24"/>
      <c r="C22" s="4" t="s">
        <v>97</v>
      </c>
      <c r="D22" s="24"/>
      <c r="E22" s="4" t="s">
        <v>98</v>
      </c>
      <c r="F22" s="4">
        <f>+附件1!I33</f>
        <v>5</v>
      </c>
      <c r="G22" s="9" t="s">
        <v>99</v>
      </c>
      <c r="H22" s="22">
        <f t="shared" si="1"/>
        <v>5</v>
      </c>
      <c r="I22" s="9"/>
    </row>
    <row r="23" s="13" customFormat="1" ht="29" customHeight="1" spans="1:9">
      <c r="A23" s="24"/>
      <c r="B23" s="24"/>
      <c r="C23" s="4" t="s">
        <v>100</v>
      </c>
      <c r="D23" s="24"/>
      <c r="E23" s="4" t="s">
        <v>101</v>
      </c>
      <c r="F23" s="4">
        <f>+附件1!I34</f>
        <v>5</v>
      </c>
      <c r="G23" s="9" t="s">
        <v>102</v>
      </c>
      <c r="H23" s="22">
        <f t="shared" si="1"/>
        <v>5</v>
      </c>
      <c r="I23" s="9"/>
    </row>
    <row r="24" s="13" customFormat="1" ht="29" customHeight="1" spans="1:9">
      <c r="A24" s="5"/>
      <c r="B24" s="5"/>
      <c r="C24" s="4" t="s">
        <v>103</v>
      </c>
      <c r="D24" s="5"/>
      <c r="E24" s="4" t="s">
        <v>104</v>
      </c>
      <c r="F24" s="4">
        <f>+附件1!I35</f>
        <v>5</v>
      </c>
      <c r="G24" s="9" t="s">
        <v>105</v>
      </c>
      <c r="H24" s="22">
        <f t="shared" si="0"/>
        <v>5</v>
      </c>
      <c r="I24" s="4"/>
    </row>
    <row r="25" s="13" customFormat="1" ht="36" customHeight="1" spans="1:9">
      <c r="A25" s="7" t="s">
        <v>60</v>
      </c>
      <c r="B25" s="4">
        <f>+D25</f>
        <v>10</v>
      </c>
      <c r="C25" s="7" t="s">
        <v>61</v>
      </c>
      <c r="D25" s="4">
        <f>+F25</f>
        <v>10</v>
      </c>
      <c r="E25" s="4" t="s">
        <v>106</v>
      </c>
      <c r="F25" s="4">
        <f>+附件1!I36</f>
        <v>10</v>
      </c>
      <c r="G25" s="8" t="s">
        <v>107</v>
      </c>
      <c r="H25" s="22">
        <v>8</v>
      </c>
      <c r="I25" s="9" t="s">
        <v>108</v>
      </c>
    </row>
    <row r="26" s="13" customFormat="1" ht="44" customHeight="1" spans="1:9">
      <c r="A26" s="4" t="s">
        <v>62</v>
      </c>
      <c r="B26" s="4">
        <f>+D26</f>
        <v>10</v>
      </c>
      <c r="C26" s="4" t="s">
        <v>109</v>
      </c>
      <c r="D26" s="4">
        <f>+F26</f>
        <v>10</v>
      </c>
      <c r="E26" s="4" t="s">
        <v>109</v>
      </c>
      <c r="F26" s="4">
        <f>+附件1!I37</f>
        <v>10</v>
      </c>
      <c r="G26" s="8" t="s">
        <v>110</v>
      </c>
      <c r="H26" s="22">
        <f t="shared" si="0"/>
        <v>10</v>
      </c>
      <c r="I26" s="9"/>
    </row>
    <row r="27" s="13" customFormat="1" ht="29" customHeight="1" spans="1:9">
      <c r="A27" s="4" t="s">
        <v>111</v>
      </c>
      <c r="B27" s="4"/>
      <c r="C27" s="4"/>
      <c r="D27" s="4"/>
      <c r="E27" s="4"/>
      <c r="F27" s="4">
        <f>SUM(F4:F26)</f>
        <v>100</v>
      </c>
      <c r="G27" s="4">
        <f>SUM(H4:H26)</f>
        <v>98</v>
      </c>
      <c r="H27" s="22"/>
      <c r="I27" s="4"/>
    </row>
    <row r="28" s="13" customFormat="1" ht="29" customHeight="1" spans="1:9">
      <c r="A28" s="25" t="s">
        <v>112</v>
      </c>
      <c r="B28" s="26"/>
      <c r="C28" s="26"/>
      <c r="D28" s="26"/>
      <c r="E28" s="26"/>
      <c r="F28" s="27"/>
      <c r="G28" s="28" t="s">
        <v>113</v>
      </c>
      <c r="H28" s="29"/>
      <c r="I28" s="27"/>
    </row>
  </sheetData>
  <mergeCells count="25">
    <mergeCell ref="A2:I2"/>
    <mergeCell ref="A27:E27"/>
    <mergeCell ref="G27:I27"/>
    <mergeCell ref="A28:F28"/>
    <mergeCell ref="G28:I28"/>
    <mergeCell ref="A4:A9"/>
    <mergeCell ref="A10:A16"/>
    <mergeCell ref="A17:A20"/>
    <mergeCell ref="A21:A24"/>
    <mergeCell ref="B4:B9"/>
    <mergeCell ref="B10:B16"/>
    <mergeCell ref="B17:B20"/>
    <mergeCell ref="B21:B24"/>
    <mergeCell ref="C4:C5"/>
    <mergeCell ref="C6:C7"/>
    <mergeCell ref="C8:C9"/>
    <mergeCell ref="C10:C11"/>
    <mergeCell ref="C12:C16"/>
    <mergeCell ref="D4:D5"/>
    <mergeCell ref="D6:D7"/>
    <mergeCell ref="D8:D9"/>
    <mergeCell ref="D10:D11"/>
    <mergeCell ref="D12:D16"/>
    <mergeCell ref="D17:D20"/>
    <mergeCell ref="D21:D24"/>
  </mergeCells>
  <pageMargins left="0.550694444444444" right="0.472222222222222" top="1" bottom="0.708333333333333" header="0.5" footer="0.5"/>
  <pageSetup paperSize="9" scale="96"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A7" sqref="A7"/>
    </sheetView>
  </sheetViews>
  <sheetFormatPr defaultColWidth="9" defaultRowHeight="24.6" customHeight="1"/>
  <cols>
    <col min="1" max="1" width="41.75" customWidth="1"/>
    <col min="2" max="2" width="30.3796296296296" customWidth="1"/>
    <col min="3" max="3" width="12.6296296296296" customWidth="1"/>
    <col min="4" max="4" width="16.1296296296296" customWidth="1"/>
    <col min="5" max="5" width="12.1296296296296" customWidth="1"/>
    <col min="6" max="6" width="16.5" customWidth="1"/>
    <col min="7" max="7" width="3.5" customWidth="1"/>
  </cols>
  <sheetData>
    <row r="1" customFormat="1" ht="15.95" customHeight="1" spans="1:6">
      <c r="A1" s="1" t="s">
        <v>114</v>
      </c>
      <c r="B1" s="1"/>
      <c r="C1" s="1"/>
      <c r="D1" s="1"/>
      <c r="E1" s="1"/>
      <c r="F1" s="1"/>
    </row>
    <row r="2" customFormat="1" ht="18" customHeight="1" spans="1:6">
      <c r="A2" s="2" t="s">
        <v>115</v>
      </c>
      <c r="B2" s="2"/>
      <c r="C2" s="2"/>
      <c r="D2" s="2"/>
      <c r="E2" s="2"/>
      <c r="F2" s="2"/>
    </row>
    <row r="3" customFormat="1" ht="26.1" customHeight="1" spans="1:6">
      <c r="A3" s="1" t="s">
        <v>116</v>
      </c>
      <c r="B3" s="1"/>
      <c r="C3" s="3"/>
      <c r="D3" s="3"/>
      <c r="E3" s="3"/>
      <c r="F3" s="1"/>
    </row>
    <row r="4" customFormat="1" ht="26.1" customHeight="1" spans="1:6">
      <c r="A4" s="4" t="s">
        <v>2</v>
      </c>
      <c r="B4" s="4" t="s">
        <v>117</v>
      </c>
      <c r="C4" s="5" t="s">
        <v>118</v>
      </c>
      <c r="D4" s="6" t="s">
        <v>119</v>
      </c>
      <c r="E4" s="6" t="s">
        <v>120</v>
      </c>
      <c r="F4" s="7" t="s">
        <v>121</v>
      </c>
    </row>
    <row r="5" ht="26.1" customHeight="1" spans="1:9">
      <c r="A5" s="7" t="s">
        <v>122</v>
      </c>
      <c r="B5" s="4" t="s">
        <v>123</v>
      </c>
      <c r="C5" s="4" t="s">
        <v>124</v>
      </c>
      <c r="D5" s="4"/>
      <c r="E5" s="4"/>
      <c r="F5" s="4"/>
      <c r="I5" s="12"/>
    </row>
    <row r="6" customFormat="1" ht="26.1" customHeight="1" spans="1:6">
      <c r="A6" s="8"/>
      <c r="B6" s="4"/>
      <c r="C6" s="4"/>
      <c r="D6" s="4"/>
      <c r="E6" s="4"/>
      <c r="F6" s="4"/>
    </row>
    <row r="7" customFormat="1" ht="26.1" customHeight="1" spans="1:6">
      <c r="A7" s="8"/>
      <c r="B7" s="4"/>
      <c r="C7" s="4"/>
      <c r="D7" s="4"/>
      <c r="E7" s="4"/>
      <c r="F7" s="4"/>
    </row>
    <row r="8" customFormat="1" ht="26.1" customHeight="1" spans="1:6">
      <c r="A8" s="8"/>
      <c r="B8" s="4"/>
      <c r="C8" s="4"/>
      <c r="D8" s="4"/>
      <c r="E8" s="4"/>
      <c r="F8" s="4"/>
    </row>
    <row r="9" customFormat="1" ht="26.1" customHeight="1" spans="1:6">
      <c r="A9" s="8"/>
      <c r="B9" s="4"/>
      <c r="C9" s="4"/>
      <c r="D9" s="4"/>
      <c r="E9" s="4"/>
      <c r="F9" s="4"/>
    </row>
    <row r="10" customFormat="1" ht="26.1" customHeight="1" spans="1:6">
      <c r="A10" s="8"/>
      <c r="B10" s="4"/>
      <c r="C10" s="4"/>
      <c r="D10" s="4"/>
      <c r="E10" s="4"/>
      <c r="F10" s="4"/>
    </row>
    <row r="11" customFormat="1" ht="26.1" customHeight="1" spans="1:6">
      <c r="A11" s="9"/>
      <c r="B11" s="4"/>
      <c r="C11" s="4"/>
      <c r="D11" s="4"/>
      <c r="E11" s="4"/>
      <c r="F11" s="4"/>
    </row>
    <row r="12" customFormat="1" ht="26.1" customHeight="1" spans="1:6">
      <c r="A12" s="9"/>
      <c r="B12" s="4"/>
      <c r="C12" s="4"/>
      <c r="D12" s="4"/>
      <c r="E12" s="4"/>
      <c r="F12" s="4"/>
    </row>
    <row r="13" customFormat="1" ht="26.1" customHeight="1" spans="1:6">
      <c r="A13" s="9"/>
      <c r="B13" s="4"/>
      <c r="C13" s="4"/>
      <c r="D13" s="4"/>
      <c r="E13" s="4"/>
      <c r="F13" s="4"/>
    </row>
    <row r="14" customFormat="1" ht="26.1" customHeight="1" spans="1:6">
      <c r="A14" s="9"/>
      <c r="B14" s="4"/>
      <c r="C14" s="4"/>
      <c r="D14" s="4"/>
      <c r="E14" s="4"/>
      <c r="F14" s="4"/>
    </row>
    <row r="15" customFormat="1" ht="26.1" customHeight="1" spans="1:6">
      <c r="A15" s="9"/>
      <c r="B15" s="4"/>
      <c r="C15" s="4"/>
      <c r="D15" s="4"/>
      <c r="E15" s="4"/>
      <c r="F15" s="4"/>
    </row>
    <row r="16" customFormat="1" ht="26.1" customHeight="1" spans="1:6">
      <c r="A16" s="9"/>
      <c r="B16" s="4"/>
      <c r="C16" s="4"/>
      <c r="D16" s="4"/>
      <c r="E16" s="4"/>
      <c r="F16" s="4"/>
    </row>
    <row r="17" customFormat="1" ht="26.1" customHeight="1" spans="1:6">
      <c r="A17" s="9"/>
      <c r="B17" s="4"/>
      <c r="C17" s="4"/>
      <c r="D17" s="4"/>
      <c r="E17" s="4"/>
      <c r="F17" s="4"/>
    </row>
    <row r="18" customFormat="1" customHeight="1" spans="1:6">
      <c r="A18" s="10" t="s">
        <v>125</v>
      </c>
      <c r="B18" s="10"/>
      <c r="C18" s="10"/>
      <c r="D18" s="10"/>
      <c r="E18" s="10"/>
      <c r="F18" s="10"/>
    </row>
    <row r="19" customFormat="1" customHeight="1" spans="1:6">
      <c r="A19" s="11"/>
      <c r="B19" s="11"/>
      <c r="C19" s="11"/>
      <c r="D19" s="11"/>
      <c r="E19" s="11"/>
      <c r="F19" s="11"/>
    </row>
  </sheetData>
  <mergeCells count="4">
    <mergeCell ref="A1:F1"/>
    <mergeCell ref="A2:F2"/>
    <mergeCell ref="A3:F3"/>
    <mergeCell ref="A18:F1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附件1</vt:lpstr>
      <vt:lpstr>附表1</vt: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2021-03-25T09:04:00Z</dcterms:created>
  <dcterms:modified xsi:type="dcterms:W3CDTF">2023-08-22T02:34:18Z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5662A508484F431EA682A708F0E25B16</vt:lpwstr>
  </property>
  <property fmtid="{D5CDD505-2E9C-101B-9397-08002B2CF9AE}" pid="3" name="KSOProductBuildVer">
    <vt:lpwstr>2052-11.1.0.14309</vt:lpwstr>
  </property>
  <property fmtid="{D5CDD505-2E9C-101B-9397-08002B2CF9AE}" pid="4" name="KSOReadingLayout">
    <vt:bool>true</vt:bool>
  </property>
</Properties>
</file>